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1" activeTab="1"/>
  </bookViews>
  <sheets>
    <sheet name="مواد عزل" sheetId="22" r:id="rId1"/>
    <sheet name="مصنعيات بناء " sheetId="21" r:id="rId2"/>
    <sheet name="عيد طوب " sheetId="20" r:id="rId3"/>
    <sheet name="المقاول" sheetId="1" r:id="rId4"/>
    <sheet name=" الاسمنت" sheetId="3" r:id="rId5"/>
    <sheet name="زلط ورمل" sheetId="4" r:id="rId6"/>
    <sheet name="زراجين ولفة سيلك" sheetId="5" r:id="rId7"/>
    <sheet name="مصنعيات الكهربائي" sheetId="6" r:id="rId8"/>
    <sheet name="مصنعيات السباك" sheetId="7" r:id="rId9"/>
    <sheet name="ادوات كهرباء" sheetId="8" r:id="rId10"/>
    <sheet name="ادوات سباكه" sheetId="9" r:id="rId11"/>
    <sheet name="اكراميات" sheetId="10" r:id="rId12"/>
    <sheet name="الهزاز" sheetId="11" r:id="rId13"/>
    <sheet name="راتب الغفير" sheetId="12" r:id="rId14"/>
    <sheet name="مصروفات حكوميه" sheetId="13" r:id="rId15"/>
    <sheet name="عماله مؤقته" sheetId="14" r:id="rId16"/>
    <sheet name="الايجارات" sheetId="15" r:id="rId17"/>
    <sheet name="مصروفات نثرية" sheetId="16" r:id="rId18"/>
    <sheet name="مياه" sheetId="17" r:id="rId19"/>
    <sheet name="ابواب صاج" sheetId="19" r:id="rId2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21" l="1"/>
  <c r="C10" i="19" l="1"/>
  <c r="C31" i="16"/>
  <c r="E16" i="20"/>
  <c r="E19" i="20"/>
  <c r="C19" i="20"/>
  <c r="C26" i="10" l="1"/>
  <c r="C11" i="12"/>
  <c r="E15" i="20"/>
  <c r="C17" i="14" l="1"/>
  <c r="C29" i="15"/>
  <c r="E48" i="4"/>
  <c r="E49" i="4"/>
  <c r="E50" i="4"/>
  <c r="E29" i="3"/>
  <c r="E14" i="20"/>
  <c r="C19" i="13" l="1"/>
  <c r="B3" i="20" l="1"/>
  <c r="E13" i="20"/>
  <c r="E12" i="20"/>
  <c r="E11" i="20"/>
  <c r="E6" i="20"/>
  <c r="E7" i="20"/>
  <c r="E8" i="20"/>
  <c r="E9" i="20"/>
  <c r="E10" i="20"/>
  <c r="E5" i="20"/>
  <c r="C30" i="22" l="1"/>
  <c r="E47" i="4" l="1"/>
  <c r="D25" i="1" l="1"/>
  <c r="C15" i="17" l="1"/>
  <c r="C13" i="11"/>
  <c r="E46" i="4"/>
  <c r="E27" i="3" l="1"/>
  <c r="E28" i="3"/>
  <c r="E24" i="3" l="1"/>
  <c r="E25" i="3"/>
  <c r="E26" i="3"/>
  <c r="E30" i="3"/>
  <c r="C47" i="9" l="1"/>
  <c r="C15" i="8"/>
  <c r="C47" i="7" l="1"/>
  <c r="C47" i="6"/>
  <c r="C59" i="5"/>
  <c r="C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C61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D57" i="4"/>
  <c r="E22" i="4"/>
  <c r="E23" i="4"/>
  <c r="E24" i="4"/>
  <c r="E25" i="4"/>
  <c r="E26" i="4"/>
  <c r="E27" i="4"/>
  <c r="E28" i="4"/>
  <c r="E29" i="4"/>
  <c r="E30" i="4"/>
  <c r="C51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5" i="4"/>
  <c r="B61" i="4" l="1"/>
  <c r="E51" i="4"/>
  <c r="E47" i="5"/>
  <c r="D44" i="3" l="1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C31" i="3"/>
  <c r="E31" i="3" l="1"/>
  <c r="E7" i="1"/>
  <c r="E8" i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6" i="1"/>
  <c r="E5" i="1"/>
  <c r="C25" i="1" l="1"/>
  <c r="E25" i="1" s="1"/>
</calcChain>
</file>

<file path=xl/sharedStrings.xml><?xml version="1.0" encoding="utf-8"?>
<sst xmlns="http://schemas.openxmlformats.org/spreadsheetml/2006/main" count="440" uniqueCount="235">
  <si>
    <t>التاريخ</t>
  </si>
  <si>
    <t>البيان</t>
  </si>
  <si>
    <t>المستلم</t>
  </si>
  <si>
    <t>الرصيد</t>
  </si>
  <si>
    <t>ملاحظات</t>
  </si>
  <si>
    <t xml:space="preserve">الحساب الخاص بالمقاول ببرج باغوص </t>
  </si>
  <si>
    <t xml:space="preserve">الاعمال </t>
  </si>
  <si>
    <t>الاجمالي</t>
  </si>
  <si>
    <t>اجمالي الاتفاق علي اللبشه والدور الاول</t>
  </si>
  <si>
    <t>من حساب الدور الاول واللبشه</t>
  </si>
  <si>
    <t>المتبقي من حساب الدور الاول واللبشه</t>
  </si>
  <si>
    <t xml:space="preserve">اجمالي الاتفاق علي الدور الثاني </t>
  </si>
  <si>
    <t xml:space="preserve">من حساب الدور الثاني </t>
  </si>
  <si>
    <t>المتبقي من حساب الدور الثاني</t>
  </si>
  <si>
    <t xml:space="preserve">اجمالي الاتفاق علي الدور الثالث </t>
  </si>
  <si>
    <t>من حساب الدور الثالث</t>
  </si>
  <si>
    <t>المتبقي من حساب الدور الثالث</t>
  </si>
  <si>
    <t>اجمالي الاتفاق علي الدور الرابع</t>
  </si>
  <si>
    <t>جزء من حساب الدور الرابع</t>
  </si>
  <si>
    <t>العدد</t>
  </si>
  <si>
    <t>السعر</t>
  </si>
  <si>
    <t xml:space="preserve">الحساب الاجمالي للاسمنت / برج باغوص </t>
  </si>
  <si>
    <t>اسمنت- 52.5</t>
  </si>
  <si>
    <t>اسمنت - 42.5</t>
  </si>
  <si>
    <t>اسمنت - 52.5</t>
  </si>
  <si>
    <t xml:space="preserve">الحساب الاجمالي للرمل والزلط / برج باغوص </t>
  </si>
  <si>
    <t>رمل مشون</t>
  </si>
  <si>
    <t xml:space="preserve">عدد 3.88 م رمل - مقاسات الصندوق 3.02*1.84*70 سنتي </t>
  </si>
  <si>
    <t xml:space="preserve">رمل  </t>
  </si>
  <si>
    <t>زلط</t>
  </si>
  <si>
    <t>عدد 3 م رمل مشون - تكعيب الصندوق 2*3.04*0.50- سعر المتر 110ج</t>
  </si>
  <si>
    <t>عدد 4 م رمل مشون - تكعيب الصندوق 3.02*1.84*0.70- سعر المتر 110</t>
  </si>
  <si>
    <t xml:space="preserve">رمل </t>
  </si>
  <si>
    <t>رمل</t>
  </si>
  <si>
    <t>زلط مشون</t>
  </si>
  <si>
    <t>عدد 4 م زلط مشون - تكعيب الصندوق 3.02*1.84*0.70- سعر المتر 220</t>
  </si>
  <si>
    <t xml:space="preserve">الحساب الاجمالي للزراجين / برج باغوص </t>
  </si>
  <si>
    <t>زراجين</t>
  </si>
  <si>
    <t>الوزن . العدد</t>
  </si>
  <si>
    <t>لفة سيلك</t>
  </si>
  <si>
    <t xml:space="preserve">الحساب الاجمالي لمصنعية الكهربائي  / برج باغوص </t>
  </si>
  <si>
    <t>المصنعية</t>
  </si>
  <si>
    <t>مصنعية الكهربائي</t>
  </si>
  <si>
    <t xml:space="preserve">الحساب الاجمالي لمصنعية السباك  / برج باغوص </t>
  </si>
  <si>
    <t>عمل الوصلة الرئيسيه للمياه والصرف</t>
  </si>
  <si>
    <t>توصيل لمبة في الموقع</t>
  </si>
  <si>
    <t>رمي خراطيم سقف الدور الاول</t>
  </si>
  <si>
    <t>توصيل كشاف</t>
  </si>
  <si>
    <t>خاصه بشغل السقف</t>
  </si>
  <si>
    <t>رمي خراطيم سقف الدور الثاني</t>
  </si>
  <si>
    <t xml:space="preserve">تركيب حنفية </t>
  </si>
  <si>
    <t>رمي خراطيم في سقف الدور الثالث</t>
  </si>
  <si>
    <t>توصيل سيلك في الشارع</t>
  </si>
  <si>
    <t xml:space="preserve">مصنعية للكهربائي لتزويد سيلك لشغل ليلة الاربعاء والخميس </t>
  </si>
  <si>
    <t xml:space="preserve">الحساب الاجمالي لادوات الكهرباء  / برج باغوص </t>
  </si>
  <si>
    <t xml:space="preserve">الحساب الاجمالي لادوات السباكه  / برج باغوص </t>
  </si>
  <si>
    <t>فاتورة ادوات كهربائيه - سلوك وفيشه  - بدون فاتوره</t>
  </si>
  <si>
    <t>كشاف و اربع لمبات والسلوك الخاصه بتوصيلهم - بدون فاتوره</t>
  </si>
  <si>
    <t xml:space="preserve">ادوات سباكه خاصه بالوصله الرئيسيه امام البرج </t>
  </si>
  <si>
    <t>فاتورة ادوات سباكه لزوم الماسوره الرئيسيه للبرج</t>
  </si>
  <si>
    <t>عدد 15م سيلك سعر المتر 12 ج - لمبه 45 وات بسعر 55 ج - بدون فاتوره</t>
  </si>
  <si>
    <t>عدد 6 لفه خرطوم كهرباء - بدون فاتوره - متبقي لفه في الموقع - شوال</t>
  </si>
  <si>
    <t xml:space="preserve">عدد 5 لفات خرطوم كهرباء - اجمالي عدد اللفات في الموقع قبل البدء في العمل بها 6 لفات </t>
  </si>
  <si>
    <t>عدد 10 متر سيلك - شريط لحام</t>
  </si>
  <si>
    <t xml:space="preserve">حنفيه مياه جديده </t>
  </si>
  <si>
    <t>فاتوره خاصه بالادوات الكهربائيه</t>
  </si>
  <si>
    <t xml:space="preserve">الحساب الاجمالي للاكراميات  / برج باغوص </t>
  </si>
  <si>
    <t>اكراميه للسائق  الذي قام بنقل الحديد - 4 نقلات</t>
  </si>
  <si>
    <t>اكراميه شيالين الاسمنت</t>
  </si>
  <si>
    <t xml:space="preserve">اكرامية </t>
  </si>
  <si>
    <t>اكراميات للسائق الخاص بنقل الزلط والرمله</t>
  </si>
  <si>
    <t>اكراميه خاصه بالعمال اللذين قاموا بنقل الحديد</t>
  </si>
  <si>
    <t>اكراميه خاصه بالعمال اللذين قاموا بنقل الاسمنت</t>
  </si>
  <si>
    <t>اكراميه خاصه بنجارين المسلح - بيد الحاج علي</t>
  </si>
  <si>
    <t>اكراميه خاصه بعمال لمشال الاسمنت</t>
  </si>
  <si>
    <t>اكراميه خاصه بالسائق الخاص بنقل الرمل والزلط</t>
  </si>
  <si>
    <t>اكراميه خاصه بالعمال لتشوين الرمل والزلط</t>
  </si>
  <si>
    <t>اكراميه العمال لنقل الاسمنت وسائق اللودر</t>
  </si>
  <si>
    <t>عيديه خاصه بالغفير- بعلم المعلم خلف</t>
  </si>
  <si>
    <t>اكراميه لسائق العربه الخاصه بنقل الحديد - بعلم المعلم خلف</t>
  </si>
  <si>
    <t>ايجار هزاز -  150 ج  للعمدان - 150 ج  للسقف للدور الاول</t>
  </si>
  <si>
    <t>ايجار يوم كامل للهزاز الخاص بالعمدان الدور الثاني</t>
  </si>
  <si>
    <t>هزاز خاص بالعمدان الخاصه للدور الثالث</t>
  </si>
  <si>
    <t>ايجار الهزاز خاص بشغل السقف للدور الثاني</t>
  </si>
  <si>
    <t>ايجار الهزاز لسقف الدور الثالث</t>
  </si>
  <si>
    <t xml:space="preserve">الحساب الاجمالي للهزاز / برج باغوص </t>
  </si>
  <si>
    <t>المبلغ</t>
  </si>
  <si>
    <t xml:space="preserve">الحساب الاجمالي لراتب الغفير / برج باغوص </t>
  </si>
  <si>
    <t>راتب الغفير من 10/3 الي 10/4</t>
  </si>
  <si>
    <t>سلفة من راتب الغفير</t>
  </si>
  <si>
    <t>راتب شهر مارس</t>
  </si>
  <si>
    <t>سلفة من راتب شهر ابريل</t>
  </si>
  <si>
    <t xml:space="preserve">الحساب الاجمالي المفصل للمصروفات الحكوميه / برج باغوص </t>
  </si>
  <si>
    <t xml:space="preserve">مصاريف تجديد رخصه مباني </t>
  </si>
  <si>
    <t xml:space="preserve">حساب محضر المباني بإسم ا/  محمد - بدون صورة بطاقه ولا صوره للمحضر </t>
  </si>
  <si>
    <t>اكراميه للعمال القائمين بنقل الحديد - 2 نقلة</t>
  </si>
  <si>
    <t xml:space="preserve"> 2لفة خرطوم خاصه بسقف الدور الرابع</t>
  </si>
  <si>
    <t>مسامير لشغل الكهربائي في سقف الدور الرابع</t>
  </si>
  <si>
    <t>اكراميه للعمال القائمين بنقل الحديد - 3 نقلة</t>
  </si>
  <si>
    <t>مصنعية خاصه برمي الخراطيم في السقف الدور الرابع</t>
  </si>
  <si>
    <t>من حساب مصاريف تجديد الرخصه</t>
  </si>
  <si>
    <t>مصروفات لرخصة الدور الثاني والثالث</t>
  </si>
  <si>
    <t>مصاريف رخصة الدور الرابع</t>
  </si>
  <si>
    <t xml:space="preserve">الحساب الاجمالي المفصل للعماله المؤقته باليوميه / برج باغوص </t>
  </si>
  <si>
    <t xml:space="preserve">اجرة عمال الحفر الخاص بالصرف والسباكه وتنظيف العمدان للدور الاول </t>
  </si>
  <si>
    <t xml:space="preserve">اجرة 2 عامل لنقل الحديد داخل البرج </t>
  </si>
  <si>
    <t>اجرة عامل مجاري الجيران</t>
  </si>
  <si>
    <t>عماله للتنظيف امام البرج</t>
  </si>
  <si>
    <t xml:space="preserve">الحساب الاجمالي المفصل للايجارات / برج باغوص </t>
  </si>
  <si>
    <t>ايجار اللودر الخاص بالحفر ورفع الردم وتنظيف بين العمدان</t>
  </si>
  <si>
    <t>حساب عربيه لنقل الردم</t>
  </si>
  <si>
    <t xml:space="preserve">ايجار هيلتي </t>
  </si>
  <si>
    <t xml:space="preserve">ايجار تريسيكل لنقل الهيلتي </t>
  </si>
  <si>
    <t>اجره لودر لرفع الردم الخاص بشغل السباكه للماسوره الرئيسيه للبرج</t>
  </si>
  <si>
    <t>اجرة لودر لنقل الزلط والرمله</t>
  </si>
  <si>
    <t>ايجار تريسكل لاحضار ادوات السباكه للموقع</t>
  </si>
  <si>
    <t xml:space="preserve">ايجار لودر </t>
  </si>
  <si>
    <t>ايجار ساعة لودر - تشوين رمل ونقل حديد</t>
  </si>
  <si>
    <t>اجره تريسكل خاصه بنقل الزراجين ووزنها</t>
  </si>
  <si>
    <t>ايجار لودر للتشوين</t>
  </si>
  <si>
    <t>ايجار لودر ساعة لتشوين الرمل والزلط</t>
  </si>
  <si>
    <t>تشوين الرمل والزلط بداخل البرج</t>
  </si>
  <si>
    <t xml:space="preserve">الحساب الاجمالي المفصل للمصروفات النثريه / برج باغوص </t>
  </si>
  <si>
    <t>شراء كوبايات - وسكر وشاي - وسحور للعمال</t>
  </si>
  <si>
    <t xml:space="preserve">مصروفات خاصه بإفطار حدادين المسلح 750ج - 150 عصير </t>
  </si>
  <si>
    <t>مصروفات خاصه بالشاي والسكر للعمال</t>
  </si>
  <si>
    <t xml:space="preserve">مصروفات خاصه بإفطار العمال 1210ج - 140 ج عصير </t>
  </si>
  <si>
    <t>شاي وسكر للعمال</t>
  </si>
  <si>
    <t>كشري وعيش خاص بغداء العمال</t>
  </si>
  <si>
    <t>شاي وسكر للعمال وكوبايات</t>
  </si>
  <si>
    <t xml:space="preserve">الحساب الاجمالي المفصل للمياه / برج باغوص </t>
  </si>
  <si>
    <t>غرامة مرافق وتم التحفظ علي مقص الحداد</t>
  </si>
  <si>
    <t>شمبر سقف نقل عمدان</t>
  </si>
  <si>
    <t>حداده</t>
  </si>
  <si>
    <t>خرطوم خاص بالمياه - طوله  8م</t>
  </si>
  <si>
    <t>لفة خرطوم خاصه بالمياه</t>
  </si>
  <si>
    <t xml:space="preserve">حساب فنطاس مياه تم انزاله بالموقع </t>
  </si>
  <si>
    <t>اجرة فنطاس المياه</t>
  </si>
  <si>
    <t>ايجار فنطاس المياه - اجرة يوميه</t>
  </si>
  <si>
    <t>اجرة فنطاس المياه في اليوم</t>
  </si>
  <si>
    <t>عدد 2 افيز لتثبيت خرطوم المياه</t>
  </si>
  <si>
    <t xml:space="preserve">عدد 6 الواح ابلكاش فرم وجهة البرج </t>
  </si>
  <si>
    <t>سلفة من راتب شهر ابريل - جملة الاستلاف من الراتب 1500</t>
  </si>
  <si>
    <t>عدد 20م رمل - سعر المتر 100ج</t>
  </si>
  <si>
    <t>عدد 60م زلط - سعر المتر 275ج</t>
  </si>
  <si>
    <t xml:space="preserve">عدد 16م رمل مشون - سعر المتر 110ج -تم ابلاغ محاسب الموقع ان تكعييب الصندوق 5م عن طريق مجدي -لكن هذه هي مقاسات الصندوق 3.02*1.84*70 سنتي - وهذا يعني ان تكعييب الصندوق 3.88 م تقريبا 4 م </t>
  </si>
  <si>
    <t>يومية فنطاس المياه - ملاحظ ان السعر  زاد 50 جنيه</t>
  </si>
  <si>
    <t xml:space="preserve">ايجار لودر ساعه ونص </t>
  </si>
  <si>
    <t>ايجار هزاز لاعمال السقف - الدور الرابع</t>
  </si>
  <si>
    <t>اكراميه لسائق العربه اللتي قطرت الخلاطه</t>
  </si>
  <si>
    <t>اكراميه لسائق العربه الخاصه بنقل الاسمنت</t>
  </si>
  <si>
    <t>مبلغ لاصلاح 4 وشوش خاصه ب 4 غرف مجاري تم تكسيرهم عن طريق التريلا الخاصه بالمشون - وسيتم استهلاك 3 شكاير اسمنت في اصلاحهم</t>
  </si>
  <si>
    <t>مصروفات للموقع غير معلومه - وذهاب مجدي للمحافظه</t>
  </si>
  <si>
    <t>عدد 22م رمل - سعر المتر 100ج</t>
  </si>
  <si>
    <t>عدد22م زلط - سعر المتر 275ج</t>
  </si>
  <si>
    <t>جزء من رخصة الدور الخامس - اجمالي الترخيص</t>
  </si>
  <si>
    <t>باقي حساب رخصة الدور الخامس -  اجمالي المدفوع 20000ج</t>
  </si>
  <si>
    <t>من حساب المقاول للدور الخامس - واصل له حتي الان 20000 - اجمالي الاتفاق 60000ج</t>
  </si>
  <si>
    <t>باقي حساب المقاول للدور الخامس - اجمالي المبلغ المسلم للمقاول 60000 عن الدور الخامس - خالص الدور الخامس</t>
  </si>
  <si>
    <t xml:space="preserve">مصروفات خاصه بمواصلات مجدي </t>
  </si>
  <si>
    <t xml:space="preserve">تصليح سيلك طبق دش خاص بجيران البرج تم قطعه من العمال </t>
  </si>
  <si>
    <t xml:space="preserve">اسمنت -42.5  </t>
  </si>
  <si>
    <t>هزاز خاص بعمدان الدور الخامس</t>
  </si>
  <si>
    <t xml:space="preserve">ايجار لودر  </t>
  </si>
  <si>
    <t>كيمابوكس</t>
  </si>
  <si>
    <t>مواد عزل</t>
  </si>
  <si>
    <t xml:space="preserve">اكراميه تريسكل من المحافظة لنقل الحديد والاسمنت </t>
  </si>
  <si>
    <t>60متر ×100ج جرار من المحجر</t>
  </si>
  <si>
    <t>مصنعية كهرباء سقف الدور الخامس</t>
  </si>
  <si>
    <t xml:space="preserve"> مصالحة المحافظة لا استرجاع الحديد والاسمنت ومكنة المياه </t>
  </si>
  <si>
    <t>رسوم حكومية بدل الفيزا</t>
  </si>
  <si>
    <t>تسهيلات داخل المحافظة لاسترجاع الحديد والاسمنت</t>
  </si>
  <si>
    <t xml:space="preserve">ايجار تريسكل من المحافظة لنقل الحديد والاسمنت </t>
  </si>
  <si>
    <t>ايجار لودر ساعة لنقل الرمل الطريق</t>
  </si>
  <si>
    <t>عدد44م زلط -سعر المتر 275ج</t>
  </si>
  <si>
    <t>هزاز سقف الدور الخامس</t>
  </si>
  <si>
    <t>نظافة وكنس الشارع للغفير</t>
  </si>
  <si>
    <t>مكنسة ومساحة سلك للطريق</t>
  </si>
  <si>
    <t>ايجار لودر يومية</t>
  </si>
  <si>
    <t>فنطاس مياه</t>
  </si>
  <si>
    <t>اكرميه سواق الودر</t>
  </si>
  <si>
    <t>اكرميه سواق رئيس الحي</t>
  </si>
  <si>
    <t xml:space="preserve">نقلة مياه لتنظيف الشارع والطريق بعد العمل </t>
  </si>
  <si>
    <t>سلك</t>
  </si>
  <si>
    <t>غداء للعاملين بالموقع</t>
  </si>
  <si>
    <t>اصلاح طبق الدش</t>
  </si>
  <si>
    <t>ادوات كهربائية</t>
  </si>
  <si>
    <t>تنظيف الدور الثاني والثالث</t>
  </si>
  <si>
    <t xml:space="preserve">تصليح غرفة مجاري الجيران </t>
  </si>
  <si>
    <t>مصروف بنر للرخصة لم ياتي في الموقع حتي الان</t>
  </si>
  <si>
    <t>دفعة لمقاول التسليح</t>
  </si>
  <si>
    <t>باقي حساب راتب الغفير عن شهر 4</t>
  </si>
  <si>
    <t>راتب الغفير عن شهر 4 وبذالك يكون تم اخذ الراتب كامل عن شهر 4</t>
  </si>
  <si>
    <t xml:space="preserve">مصاريف خاصة بمجدي </t>
  </si>
  <si>
    <t>5طن اسمنت الحاج علي سعر الطن 1860ج</t>
  </si>
  <si>
    <t xml:space="preserve">تنظيف الدور الاول من الخشب والحديد وتجميعة في مكان واحد </t>
  </si>
  <si>
    <t>سلفة الغفير من راتب شهر 5 - ابو احمد</t>
  </si>
  <si>
    <t>سلفة من راتب شهرمايو</t>
  </si>
  <si>
    <t>مصاريف خاصة بمجدي</t>
  </si>
  <si>
    <t xml:space="preserve">خاصة بالموقع </t>
  </si>
  <si>
    <t>18متر رملة علي كشري   سعر المتر 100ج</t>
  </si>
  <si>
    <t>1ك كيمابوكس</t>
  </si>
  <si>
    <t xml:space="preserve">5الف طوب احمر </t>
  </si>
  <si>
    <t xml:space="preserve">المبلغ </t>
  </si>
  <si>
    <t xml:space="preserve">الكميه </t>
  </si>
  <si>
    <t>3الف طوب اسمنتي</t>
  </si>
  <si>
    <t>باغوص</t>
  </si>
  <si>
    <t xml:space="preserve">6الف طوب اسمنتي </t>
  </si>
  <si>
    <t>B4</t>
  </si>
  <si>
    <t xml:space="preserve">حساب / عيد طوب </t>
  </si>
  <si>
    <t xml:space="preserve">المنارة جروب للاستثمار العقاري احدي شركات احمد كشري </t>
  </si>
  <si>
    <t xml:space="preserve">  1.5الف طوب احمر </t>
  </si>
  <si>
    <t>برج المنارة الدور الثالث</t>
  </si>
  <si>
    <t>مصنعيات تزريع اشاير</t>
  </si>
  <si>
    <t>حتي نهاية البرج</t>
  </si>
  <si>
    <t>رخصة مباني</t>
  </si>
  <si>
    <t>الحساب الاجمالي المفصل للمواد / ابواب صاج</t>
  </si>
  <si>
    <t xml:space="preserve">ابواب صاج للمحلات </t>
  </si>
  <si>
    <t>10الف طوب احمر</t>
  </si>
  <si>
    <t>4طن اسمنت ×1860</t>
  </si>
  <si>
    <t>4متر رمل علي كشري ×110</t>
  </si>
  <si>
    <t xml:space="preserve">ايجار ونش لتنزيل الركش + جرار </t>
  </si>
  <si>
    <t xml:space="preserve">اجرة جرار </t>
  </si>
  <si>
    <t xml:space="preserve">ايجار لودر2 ساعة </t>
  </si>
  <si>
    <t>2عمال تجميع الركش وتنزيلة</t>
  </si>
  <si>
    <t>يومية عامل مع الودر</t>
  </si>
  <si>
    <t xml:space="preserve">من حساب محمد جمال البنا / مصنعيات </t>
  </si>
  <si>
    <t xml:space="preserve">عدد 5 الف طوب احمر </t>
  </si>
  <si>
    <t>باقي مرتب الغفير شهر 5</t>
  </si>
  <si>
    <t xml:space="preserve">باقي راتب الغفير </t>
  </si>
  <si>
    <t>اكرامية حداد تركيب الابواب الصاج عدد 2 باب</t>
  </si>
  <si>
    <t xml:space="preserve">من حساب الابواب الصاج </t>
  </si>
  <si>
    <t>تم تركيب عدد 2 باب</t>
  </si>
  <si>
    <t>aa</t>
  </si>
  <si>
    <t xml:space="preserve">جرجير +ليمون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</si>
</sst>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theme="1"/>
      <name val="Calibri"/>
      <family val="2"/>
    </font>
    <font>
      <sz val="18"/>
      <color theme="1"/>
      <name val="Calibri"/>
      <family val="2"/>
    </font>
    <font>
      <sz val="12"/>
      <color theme="1"/>
      <name val="Calibri"/>
      <family val="2"/>
    </font>
    <font>
      <sz val="26"/>
      <color theme="1"/>
      <name val="Aldhabi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3" fillId="0" borderId="1" xfId="1" applyFont="1" applyBorder="1" applyAlignment="1">
      <alignment horizontal="center" vertical="center"/>
    </xf>
    <xf numFmtId="165" fontId="0" fillId="0" borderId="0" xfId="1" applyNumberFormat="1" applyFont="1"/>
    <xf numFmtId="165" fontId="4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vertical="center"/>
    </xf>
    <xf numFmtId="14" fontId="3" fillId="0" borderId="1" xfId="0" applyNumberFormat="1" applyFont="1" applyBorder="1" applyAlignment="1">
      <alignment horizontal="center" vertical="center"/>
    </xf>
    <xf numFmtId="164" fontId="5" fillId="0" borderId="1" xfId="1" applyFont="1" applyBorder="1" applyAlignment="1">
      <alignment vertical="center"/>
    </xf>
    <xf numFmtId="164" fontId="6" fillId="0" borderId="4" xfId="1" applyFont="1" applyFill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right"/>
    </xf>
    <xf numFmtId="164" fontId="6" fillId="2" borderId="6" xfId="1" applyFont="1" applyFill="1" applyBorder="1" applyAlignment="1">
      <alignment horizontal="center" vertical="center"/>
    </xf>
    <xf numFmtId="164" fontId="6" fillId="0" borderId="7" xfId="1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0" fillId="0" borderId="0" xfId="0" applyFont="1"/>
    <xf numFmtId="164" fontId="6" fillId="0" borderId="4" xfId="1" applyFont="1" applyBorder="1" applyAlignment="1">
      <alignment horizontal="right" vertical="center"/>
    </xf>
    <xf numFmtId="0" fontId="0" fillId="0" borderId="0" xfId="0" applyAlignment="1">
      <alignment horizontal="center"/>
    </xf>
    <xf numFmtId="164" fontId="6" fillId="0" borderId="6" xfId="1" applyFont="1" applyFill="1" applyBorder="1" applyAlignment="1">
      <alignment horizontal="center" vertical="center"/>
    </xf>
    <xf numFmtId="164" fontId="6" fillId="0" borderId="8" xfId="1" applyFont="1" applyFill="1" applyBorder="1" applyAlignment="1">
      <alignment horizontal="right" vertical="center"/>
    </xf>
    <xf numFmtId="164" fontId="7" fillId="0" borderId="7" xfId="1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0" fontId="6" fillId="2" borderId="7" xfId="0" applyFont="1" applyFill="1" applyBorder="1" applyAlignment="1">
      <alignment horizontal="right" vertical="center"/>
    </xf>
    <xf numFmtId="0" fontId="6" fillId="0" borderId="5" xfId="0" applyFont="1" applyBorder="1" applyAlignment="1">
      <alignment horizontal="right" wrapText="1"/>
    </xf>
    <xf numFmtId="0" fontId="6" fillId="0" borderId="8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4" fontId="6" fillId="0" borderId="5" xfId="1" applyFont="1" applyBorder="1" applyAlignment="1">
      <alignment horizontal="right"/>
    </xf>
    <xf numFmtId="0" fontId="6" fillId="0" borderId="9" xfId="0" applyFont="1" applyBorder="1" applyAlignment="1">
      <alignment horizontal="right" vertical="center"/>
    </xf>
    <xf numFmtId="0" fontId="6" fillId="0" borderId="8" xfId="0" applyFont="1" applyBorder="1" applyAlignment="1">
      <alignment horizontal="right"/>
    </xf>
    <xf numFmtId="14" fontId="3" fillId="0" borderId="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164" fontId="6" fillId="0" borderId="10" xfId="1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164" fontId="6" fillId="2" borderId="6" xfId="1" applyFont="1" applyFill="1" applyBorder="1" applyAlignment="1">
      <alignment horizontal="center"/>
    </xf>
    <xf numFmtId="0" fontId="8" fillId="0" borderId="0" xfId="0" applyFont="1" applyBorder="1" applyAlignment="1">
      <alignment horizontal="right" vertical="center"/>
    </xf>
    <xf numFmtId="164" fontId="6" fillId="0" borderId="1" xfId="1" applyFont="1" applyFill="1" applyBorder="1" applyAlignment="1">
      <alignment horizontal="right" vertical="center"/>
    </xf>
    <xf numFmtId="164" fontId="6" fillId="2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0" fontId="4" fillId="0" borderId="11" xfId="0" applyFont="1" applyBorder="1" applyAlignment="1">
      <alignment horizontal="center" vertical="center"/>
    </xf>
    <xf numFmtId="165" fontId="4" fillId="0" borderId="11" xfId="1" applyNumberFormat="1" applyFont="1" applyBorder="1" applyAlignment="1">
      <alignment horizontal="center" vertical="center"/>
    </xf>
    <xf numFmtId="0" fontId="3" fillId="0" borderId="0" xfId="0" applyFont="1" applyAlignment="1"/>
    <xf numFmtId="14" fontId="0" fillId="0" borderId="0" xfId="0" applyNumberFormat="1"/>
    <xf numFmtId="14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6" fillId="3" borderId="6" xfId="1" applyFont="1" applyFill="1" applyBorder="1" applyAlignment="1">
      <alignment horizontal="center" vertical="center"/>
    </xf>
    <xf numFmtId="164" fontId="6" fillId="4" borderId="6" xfId="1" applyFont="1" applyFill="1" applyBorder="1" applyAlignment="1">
      <alignment horizontal="center" vertical="center"/>
    </xf>
    <xf numFmtId="164" fontId="6" fillId="4" borderId="7" xfId="1" applyFont="1" applyFill="1" applyBorder="1" applyAlignment="1">
      <alignment horizontal="center" vertical="center"/>
    </xf>
    <xf numFmtId="164" fontId="3" fillId="3" borderId="1" xfId="1" applyFont="1" applyFill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5" fontId="9" fillId="0" borderId="0" xfId="1" applyNumberFormat="1" applyFont="1" applyAlignment="1">
      <alignment horizontal="center" vertical="center"/>
    </xf>
    <xf numFmtId="165" fontId="9" fillId="0" borderId="12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rightToLeft="1" workbookViewId="0">
      <selection activeCell="D7" sqref="D7"/>
    </sheetView>
  </sheetViews>
  <sheetFormatPr defaultRowHeight="15" x14ac:dyDescent="0.25"/>
  <cols>
    <col min="1" max="1" width="22" customWidth="1"/>
    <col min="2" max="2" width="57.140625" bestFit="1" customWidth="1"/>
    <col min="3" max="3" width="31.7109375" customWidth="1"/>
    <col min="4" max="4" width="28.140625" customWidth="1"/>
  </cols>
  <sheetData>
    <row r="1" spans="1:4" x14ac:dyDescent="0.25">
      <c r="C1" s="5"/>
    </row>
    <row r="2" spans="1:4" ht="23.25" x14ac:dyDescent="0.35">
      <c r="B2" s="56" t="s">
        <v>122</v>
      </c>
      <c r="C2" s="56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45050</v>
      </c>
      <c r="B5" s="38" t="s">
        <v>164</v>
      </c>
      <c r="C5" s="39">
        <v>160</v>
      </c>
      <c r="D5" s="9" t="s">
        <v>165</v>
      </c>
    </row>
    <row r="6" spans="1:4" ht="23.25" x14ac:dyDescent="0.25">
      <c r="A6" s="9">
        <v>45056</v>
      </c>
      <c r="B6" s="38" t="s">
        <v>164</v>
      </c>
      <c r="C6" s="39">
        <v>160</v>
      </c>
      <c r="D6" s="9" t="s">
        <v>165</v>
      </c>
    </row>
    <row r="7" spans="1:4" ht="23.25" x14ac:dyDescent="0.25">
      <c r="A7" s="9">
        <v>45071</v>
      </c>
      <c r="B7" s="38" t="s">
        <v>201</v>
      </c>
      <c r="C7" s="39">
        <v>160</v>
      </c>
      <c r="D7" s="9" t="s">
        <v>165</v>
      </c>
    </row>
    <row r="8" spans="1:4" ht="23.25" x14ac:dyDescent="0.25">
      <c r="A8" s="9">
        <v>45075</v>
      </c>
      <c r="B8" s="40" t="s">
        <v>213</v>
      </c>
      <c r="C8" s="41">
        <v>2800</v>
      </c>
      <c r="D8" s="38" t="s">
        <v>214</v>
      </c>
    </row>
    <row r="9" spans="1:4" ht="23.25" x14ac:dyDescent="0.25">
      <c r="A9" s="9"/>
      <c r="B9" s="40"/>
      <c r="C9" s="41"/>
      <c r="D9" s="1"/>
    </row>
    <row r="10" spans="1:4" ht="23.25" x14ac:dyDescent="0.25">
      <c r="A10" s="9"/>
      <c r="B10" s="40"/>
      <c r="C10" s="41"/>
      <c r="D10" s="1"/>
    </row>
    <row r="11" spans="1:4" ht="23.25" x14ac:dyDescent="0.25">
      <c r="A11" s="9"/>
      <c r="B11" s="42"/>
      <c r="C11" s="41"/>
      <c r="D11" s="40"/>
    </row>
    <row r="12" spans="1:4" ht="23.25" x14ac:dyDescent="0.3">
      <c r="A12" s="9"/>
      <c r="B12" s="43"/>
      <c r="C12" s="41"/>
      <c r="D12" s="40"/>
    </row>
    <row r="13" spans="1:4" ht="23.25" x14ac:dyDescent="0.3">
      <c r="A13" s="9"/>
      <c r="B13" s="43"/>
      <c r="C13" s="41"/>
      <c r="D13" s="1"/>
    </row>
    <row r="14" spans="1:4" ht="23.25" x14ac:dyDescent="0.3">
      <c r="A14" s="9"/>
      <c r="B14" s="43"/>
      <c r="C14" s="41"/>
      <c r="D14" s="40"/>
    </row>
    <row r="15" spans="1:4" ht="23.25" x14ac:dyDescent="0.3">
      <c r="A15" s="9"/>
      <c r="B15" s="43"/>
      <c r="C15" s="41"/>
      <c r="D15" s="40"/>
    </row>
    <row r="16" spans="1:4" ht="23.25" x14ac:dyDescent="0.3">
      <c r="A16" s="9"/>
      <c r="B16" s="43"/>
      <c r="C16" s="41"/>
      <c r="D16" s="1"/>
    </row>
    <row r="17" spans="1:4" ht="23.25" x14ac:dyDescent="0.3">
      <c r="A17" s="9"/>
      <c r="B17" s="43"/>
      <c r="C17" s="41"/>
      <c r="D17" s="1"/>
    </row>
    <row r="18" spans="1:4" ht="23.25" x14ac:dyDescent="0.25">
      <c r="A18" s="9"/>
      <c r="B18" s="42"/>
      <c r="C18" s="41"/>
      <c r="D18" s="1"/>
    </row>
    <row r="19" spans="1:4" ht="23.25" x14ac:dyDescent="0.3">
      <c r="A19" s="9"/>
      <c r="B19" s="44"/>
      <c r="C19" s="41"/>
      <c r="D19" s="1"/>
    </row>
    <row r="20" spans="1:4" ht="23.25" x14ac:dyDescent="0.3">
      <c r="A20" s="9"/>
      <c r="B20" s="43"/>
      <c r="C20" s="41"/>
      <c r="D20" s="1"/>
    </row>
    <row r="21" spans="1:4" ht="23.25" x14ac:dyDescent="0.3">
      <c r="A21" s="9"/>
      <c r="B21" s="43"/>
      <c r="C21" s="41"/>
      <c r="D21" s="1"/>
    </row>
    <row r="22" spans="1:4" ht="23.25" x14ac:dyDescent="0.3">
      <c r="A22" s="9"/>
      <c r="B22" s="43"/>
      <c r="C22" s="41"/>
      <c r="D22" s="1"/>
    </row>
    <row r="23" spans="1:4" ht="23.25" x14ac:dyDescent="0.3">
      <c r="A23" s="9"/>
      <c r="B23" s="43"/>
      <c r="C23" s="41"/>
      <c r="D23" s="1"/>
    </row>
    <row r="24" spans="1:4" ht="23.25" x14ac:dyDescent="0.3">
      <c r="A24" s="9"/>
      <c r="B24" s="43"/>
      <c r="C24" s="41"/>
      <c r="D24" s="1"/>
    </row>
    <row r="25" spans="1:4" ht="23.25" x14ac:dyDescent="0.3">
      <c r="A25" s="9"/>
      <c r="B25" s="43"/>
      <c r="C25" s="41"/>
      <c r="D25" s="1"/>
    </row>
    <row r="26" spans="1:4" ht="23.25" x14ac:dyDescent="0.3">
      <c r="A26" s="9"/>
      <c r="B26" s="43"/>
      <c r="C26" s="41"/>
      <c r="D26" s="1"/>
    </row>
    <row r="27" spans="1:4" ht="23.25" x14ac:dyDescent="0.3">
      <c r="A27" s="9"/>
      <c r="B27" s="43"/>
      <c r="C27" s="41"/>
      <c r="D27" s="1"/>
    </row>
    <row r="28" spans="1:4" ht="23.25" x14ac:dyDescent="0.3">
      <c r="A28" s="9"/>
      <c r="B28" s="43"/>
      <c r="C28" s="41"/>
      <c r="D28" s="1"/>
    </row>
    <row r="29" spans="1:4" ht="23.25" x14ac:dyDescent="0.3">
      <c r="A29" s="9"/>
      <c r="B29" s="43"/>
      <c r="C29" s="41"/>
      <c r="D29" s="1"/>
    </row>
    <row r="30" spans="1:4" ht="31.5" x14ac:dyDescent="0.25">
      <c r="A30" s="57" t="s">
        <v>7</v>
      </c>
      <c r="B30" s="58"/>
      <c r="C30" s="10">
        <f>SUM(C7:C29)</f>
        <v>2960</v>
      </c>
      <c r="D30" s="1"/>
    </row>
  </sheetData>
  <mergeCells count="2">
    <mergeCell ref="B2:C2"/>
    <mergeCell ref="A30:B30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rightToLeft="1" topLeftCell="A7" workbookViewId="0">
      <selection activeCell="A20" sqref="A20"/>
    </sheetView>
  </sheetViews>
  <sheetFormatPr defaultRowHeight="15" x14ac:dyDescent="0.25"/>
  <cols>
    <col min="1" max="1" width="29" customWidth="1"/>
    <col min="2" max="2" width="81.28515625" bestFit="1" customWidth="1"/>
    <col min="3" max="3" width="32.28515625" customWidth="1"/>
    <col min="4" max="4" width="24.7109375" customWidth="1"/>
  </cols>
  <sheetData>
    <row r="1" spans="1:4" x14ac:dyDescent="0.25">
      <c r="C1" s="5"/>
    </row>
    <row r="2" spans="1:4" ht="23.25" x14ac:dyDescent="0.35">
      <c r="B2" s="56" t="s">
        <v>54</v>
      </c>
      <c r="C2" s="56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20</v>
      </c>
      <c r="D4" s="3" t="s">
        <v>4</v>
      </c>
    </row>
    <row r="5" spans="1:4" ht="23.25" x14ac:dyDescent="0.3">
      <c r="A5" s="9">
        <v>45025</v>
      </c>
      <c r="B5" s="11" t="s">
        <v>56</v>
      </c>
      <c r="C5" s="36">
        <v>200</v>
      </c>
      <c r="D5" s="1"/>
    </row>
    <row r="6" spans="1:4" ht="24" thickBot="1" x14ac:dyDescent="0.3">
      <c r="A6" s="9">
        <v>45025</v>
      </c>
      <c r="B6" s="11" t="s">
        <v>57</v>
      </c>
      <c r="C6" s="14">
        <v>650</v>
      </c>
      <c r="D6" s="11"/>
    </row>
    <row r="7" spans="1:4" ht="24" thickBot="1" x14ac:dyDescent="0.3">
      <c r="A7" s="9">
        <v>45028</v>
      </c>
      <c r="B7" s="11" t="s">
        <v>60</v>
      </c>
      <c r="C7" s="15">
        <v>235</v>
      </c>
      <c r="D7" s="1"/>
    </row>
    <row r="8" spans="1:4" ht="24" thickBot="1" x14ac:dyDescent="0.3">
      <c r="A8" s="9">
        <v>45028</v>
      </c>
      <c r="B8" s="11" t="s">
        <v>61</v>
      </c>
      <c r="C8" s="15">
        <v>2380</v>
      </c>
      <c r="D8" s="1"/>
    </row>
    <row r="9" spans="1:4" ht="24" thickBot="1" x14ac:dyDescent="0.3">
      <c r="A9" s="9">
        <v>45031</v>
      </c>
      <c r="B9" s="11" t="s">
        <v>62</v>
      </c>
      <c r="C9" s="15">
        <v>1700</v>
      </c>
      <c r="D9" s="12"/>
    </row>
    <row r="10" spans="1:4" ht="24" thickBot="1" x14ac:dyDescent="0.3">
      <c r="A10" s="9">
        <v>45033</v>
      </c>
      <c r="B10" s="11" t="s">
        <v>63</v>
      </c>
      <c r="C10" s="15">
        <v>135</v>
      </c>
      <c r="D10" s="12"/>
    </row>
    <row r="11" spans="1:4" ht="24" thickBot="1" x14ac:dyDescent="0.3">
      <c r="A11" s="9">
        <v>45034</v>
      </c>
      <c r="B11" s="11" t="s">
        <v>65</v>
      </c>
      <c r="C11" s="15">
        <v>400</v>
      </c>
      <c r="D11" s="1"/>
    </row>
    <row r="12" spans="1:4" ht="24" thickBot="1" x14ac:dyDescent="0.3">
      <c r="A12" s="9">
        <v>45047</v>
      </c>
      <c r="B12" s="11" t="s">
        <v>96</v>
      </c>
      <c r="C12" s="15">
        <v>680</v>
      </c>
      <c r="D12" s="12"/>
    </row>
    <row r="13" spans="1:4" ht="24" thickBot="1" x14ac:dyDescent="0.3">
      <c r="A13" s="9">
        <v>45047</v>
      </c>
      <c r="B13" s="11" t="s">
        <v>97</v>
      </c>
      <c r="C13" s="15">
        <v>50</v>
      </c>
      <c r="D13" s="12"/>
    </row>
    <row r="14" spans="1:4" ht="23.25" x14ac:dyDescent="0.25">
      <c r="A14" s="9">
        <v>45056</v>
      </c>
      <c r="B14" s="11" t="s">
        <v>186</v>
      </c>
      <c r="C14" s="4">
        <v>2655</v>
      </c>
      <c r="D14" s="1"/>
    </row>
    <row r="15" spans="1:4" ht="31.5" x14ac:dyDescent="0.25">
      <c r="A15" s="57" t="s">
        <v>7</v>
      </c>
      <c r="B15" s="58"/>
      <c r="C15" s="10">
        <f>SUM(C5:C14)</f>
        <v>9085</v>
      </c>
      <c r="D15" s="1"/>
    </row>
  </sheetData>
  <mergeCells count="2">
    <mergeCell ref="B2:C2"/>
    <mergeCell ref="A15:B15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rightToLeft="1" topLeftCell="A19" workbookViewId="0">
      <selection activeCell="C5" sqref="C5"/>
    </sheetView>
  </sheetViews>
  <sheetFormatPr defaultRowHeight="15" x14ac:dyDescent="0.25"/>
  <cols>
    <col min="1" max="1" width="29" customWidth="1"/>
    <col min="2" max="2" width="46" bestFit="1" customWidth="1"/>
    <col min="3" max="3" width="32.28515625" customWidth="1"/>
    <col min="4" max="4" width="24.7109375" customWidth="1"/>
  </cols>
  <sheetData>
    <row r="1" spans="1:4" x14ac:dyDescent="0.25">
      <c r="C1" s="5"/>
    </row>
    <row r="2" spans="1:4" ht="23.25" x14ac:dyDescent="0.35">
      <c r="B2" s="56" t="s">
        <v>55</v>
      </c>
      <c r="C2" s="56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20</v>
      </c>
      <c r="D4" s="3" t="s">
        <v>4</v>
      </c>
    </row>
    <row r="5" spans="1:4" ht="23.25" x14ac:dyDescent="0.25">
      <c r="A5" s="9">
        <v>45025</v>
      </c>
      <c r="B5" s="11" t="s">
        <v>58</v>
      </c>
      <c r="C5" s="14">
        <v>316</v>
      </c>
      <c r="D5" s="1"/>
    </row>
    <row r="6" spans="1:4" ht="24" thickBot="1" x14ac:dyDescent="0.3">
      <c r="A6" s="9">
        <v>45025</v>
      </c>
      <c r="B6" s="11" t="s">
        <v>59</v>
      </c>
      <c r="C6" s="14">
        <v>5230</v>
      </c>
      <c r="D6" s="11"/>
    </row>
    <row r="7" spans="1:4" ht="24" thickBot="1" x14ac:dyDescent="0.3">
      <c r="A7" s="9">
        <v>45033</v>
      </c>
      <c r="B7" s="16" t="s">
        <v>64</v>
      </c>
      <c r="C7" s="15">
        <v>220</v>
      </c>
      <c r="D7" s="1"/>
    </row>
    <row r="8" spans="1:4" ht="24" thickBot="1" x14ac:dyDescent="0.3">
      <c r="A8" s="9"/>
      <c r="B8" s="1"/>
      <c r="C8" s="4"/>
      <c r="D8" s="1"/>
    </row>
    <row r="9" spans="1:4" ht="24" thickBot="1" x14ac:dyDescent="0.3">
      <c r="A9" s="9"/>
      <c r="B9" s="1"/>
      <c r="C9" s="4"/>
      <c r="D9" s="12"/>
    </row>
    <row r="10" spans="1:4" ht="24" thickBot="1" x14ac:dyDescent="0.3">
      <c r="A10" s="9"/>
      <c r="B10" s="1"/>
      <c r="C10" s="4"/>
      <c r="D10" s="12"/>
    </row>
    <row r="11" spans="1:4" ht="24" thickBot="1" x14ac:dyDescent="0.3">
      <c r="A11" s="9"/>
      <c r="B11" s="1"/>
      <c r="C11" s="4"/>
      <c r="D11" s="1"/>
    </row>
    <row r="12" spans="1:4" ht="24" thickBot="1" x14ac:dyDescent="0.3">
      <c r="A12" s="9"/>
      <c r="B12" s="1"/>
      <c r="C12" s="4"/>
      <c r="D12" s="12"/>
    </row>
    <row r="13" spans="1:4" ht="24" thickBot="1" x14ac:dyDescent="0.3">
      <c r="A13" s="9"/>
      <c r="B13" s="1"/>
      <c r="C13" s="4"/>
      <c r="D13" s="12"/>
    </row>
    <row r="14" spans="1:4" ht="23.25" x14ac:dyDescent="0.25">
      <c r="A14" s="9"/>
      <c r="B14" s="1"/>
      <c r="C14" s="4"/>
      <c r="D14" s="1"/>
    </row>
    <row r="15" spans="1:4" ht="23.25" x14ac:dyDescent="0.25">
      <c r="A15" s="9"/>
      <c r="B15" s="1"/>
      <c r="C15" s="4"/>
      <c r="D15" s="1"/>
    </row>
    <row r="16" spans="1:4" ht="23.25" x14ac:dyDescent="0.25">
      <c r="A16" s="9"/>
      <c r="B16" s="1"/>
      <c r="C16" s="4"/>
      <c r="D16" s="1"/>
    </row>
    <row r="17" spans="1:4" ht="23.25" x14ac:dyDescent="0.25">
      <c r="A17" s="9"/>
      <c r="B17" s="1"/>
      <c r="C17" s="4"/>
      <c r="D17" s="1"/>
    </row>
    <row r="18" spans="1:4" ht="23.25" x14ac:dyDescent="0.25">
      <c r="A18" s="9"/>
      <c r="B18" s="1"/>
      <c r="C18" s="4"/>
      <c r="D18" s="1"/>
    </row>
    <row r="19" spans="1:4" ht="23.25" x14ac:dyDescent="0.25">
      <c r="A19" s="9"/>
      <c r="B19" s="1"/>
      <c r="C19" s="4"/>
      <c r="D19" s="1"/>
    </row>
    <row r="20" spans="1:4" ht="23.25" x14ac:dyDescent="0.25">
      <c r="A20" s="9"/>
      <c r="B20" s="1"/>
      <c r="C20" s="4"/>
      <c r="D20" s="1"/>
    </row>
    <row r="21" spans="1:4" ht="23.25" x14ac:dyDescent="0.25">
      <c r="A21" s="9"/>
      <c r="B21" s="1"/>
      <c r="C21" s="4"/>
      <c r="D21" s="1"/>
    </row>
    <row r="22" spans="1:4" ht="23.25" x14ac:dyDescent="0.25">
      <c r="A22" s="9"/>
      <c r="B22" s="1"/>
      <c r="C22" s="4"/>
      <c r="D22" s="1"/>
    </row>
    <row r="23" spans="1:4" ht="23.25" x14ac:dyDescent="0.25">
      <c r="A23" s="9"/>
      <c r="B23" s="1"/>
      <c r="C23" s="4"/>
      <c r="D23" s="1"/>
    </row>
    <row r="24" spans="1:4" ht="23.25" x14ac:dyDescent="0.25">
      <c r="A24" s="9"/>
      <c r="B24" s="1"/>
      <c r="C24" s="4"/>
      <c r="D24" s="1"/>
    </row>
    <row r="25" spans="1:4" ht="23.25" x14ac:dyDescent="0.25">
      <c r="A25" s="9"/>
      <c r="B25" s="1"/>
      <c r="C25" s="4"/>
      <c r="D25" s="1"/>
    </row>
    <row r="26" spans="1:4" ht="24" thickBot="1" x14ac:dyDescent="0.3">
      <c r="A26" s="9"/>
      <c r="B26" s="1"/>
      <c r="C26" s="4"/>
      <c r="D26" s="1"/>
    </row>
    <row r="27" spans="1:4" ht="24" thickBot="1" x14ac:dyDescent="0.3">
      <c r="A27" s="9"/>
      <c r="B27" s="1"/>
      <c r="C27" s="4"/>
      <c r="D27" s="12"/>
    </row>
    <row r="28" spans="1:4" ht="24" thickBot="1" x14ac:dyDescent="0.3">
      <c r="A28" s="9"/>
      <c r="B28" s="1"/>
      <c r="C28" s="4"/>
      <c r="D28" s="12"/>
    </row>
    <row r="29" spans="1:4" ht="23.25" x14ac:dyDescent="0.25">
      <c r="A29" s="9"/>
      <c r="B29" s="1"/>
      <c r="C29" s="4"/>
      <c r="D29" s="1"/>
    </row>
    <row r="30" spans="1:4" ht="23.25" x14ac:dyDescent="0.25">
      <c r="A30" s="9"/>
      <c r="B30" s="1"/>
      <c r="C30" s="4"/>
      <c r="D30" s="1"/>
    </row>
    <row r="31" spans="1:4" ht="23.25" x14ac:dyDescent="0.25">
      <c r="A31" s="9"/>
      <c r="B31" s="1"/>
      <c r="C31" s="4"/>
      <c r="D31" s="1"/>
    </row>
    <row r="32" spans="1:4" ht="23.25" x14ac:dyDescent="0.25">
      <c r="A32" s="9"/>
      <c r="B32" s="1"/>
      <c r="C32" s="4"/>
      <c r="D32" s="1"/>
    </row>
    <row r="33" spans="1:4" ht="23.25" x14ac:dyDescent="0.25">
      <c r="A33" s="9"/>
      <c r="B33" s="1"/>
      <c r="C33" s="4"/>
      <c r="D33" s="1"/>
    </row>
    <row r="34" spans="1:4" ht="23.25" x14ac:dyDescent="0.25">
      <c r="A34" s="9"/>
      <c r="B34" s="1"/>
      <c r="C34" s="4"/>
      <c r="D34" s="1"/>
    </row>
    <row r="35" spans="1:4" ht="23.25" x14ac:dyDescent="0.25">
      <c r="A35" s="9"/>
      <c r="B35" s="1"/>
      <c r="C35" s="4"/>
      <c r="D35" s="1"/>
    </row>
    <row r="36" spans="1:4" ht="23.25" x14ac:dyDescent="0.25">
      <c r="A36" s="9"/>
      <c r="B36" s="1"/>
      <c r="C36" s="4"/>
      <c r="D36" s="1"/>
    </row>
    <row r="37" spans="1:4" ht="23.25" x14ac:dyDescent="0.25">
      <c r="A37" s="9"/>
      <c r="B37" s="1"/>
      <c r="C37" s="4"/>
      <c r="D37" s="1"/>
    </row>
    <row r="38" spans="1:4" ht="23.25" x14ac:dyDescent="0.25">
      <c r="A38" s="9"/>
      <c r="B38" s="1"/>
      <c r="C38" s="4"/>
      <c r="D38" s="1"/>
    </row>
    <row r="39" spans="1:4" ht="23.25" x14ac:dyDescent="0.25">
      <c r="A39" s="9"/>
      <c r="B39" s="1"/>
      <c r="C39" s="4"/>
      <c r="D39" s="1"/>
    </row>
    <row r="40" spans="1:4" ht="23.25" x14ac:dyDescent="0.25">
      <c r="A40" s="9"/>
      <c r="B40" s="1"/>
      <c r="C40" s="4"/>
      <c r="D40" s="1"/>
    </row>
    <row r="41" spans="1:4" ht="23.25" x14ac:dyDescent="0.25">
      <c r="A41" s="9"/>
      <c r="B41" s="1"/>
      <c r="C41" s="4"/>
      <c r="D41" s="1"/>
    </row>
    <row r="42" spans="1:4" ht="23.25" x14ac:dyDescent="0.25">
      <c r="A42" s="9"/>
      <c r="B42" s="1"/>
      <c r="C42" s="4"/>
      <c r="D42" s="1"/>
    </row>
    <row r="43" spans="1:4" ht="23.25" x14ac:dyDescent="0.25">
      <c r="A43" s="9"/>
      <c r="B43" s="1"/>
      <c r="C43" s="4"/>
      <c r="D43" s="1"/>
    </row>
    <row r="44" spans="1:4" ht="23.25" x14ac:dyDescent="0.25">
      <c r="A44" s="9"/>
      <c r="B44" s="1"/>
      <c r="C44" s="4"/>
      <c r="D44" s="1"/>
    </row>
    <row r="45" spans="1:4" ht="23.25" x14ac:dyDescent="0.25">
      <c r="A45" s="9"/>
      <c r="B45" s="1"/>
      <c r="C45" s="4"/>
      <c r="D45" s="1"/>
    </row>
    <row r="46" spans="1:4" ht="23.25" x14ac:dyDescent="0.25">
      <c r="A46" s="2"/>
      <c r="B46" s="1"/>
      <c r="C46" s="4"/>
      <c r="D46" s="1"/>
    </row>
    <row r="47" spans="1:4" ht="31.5" x14ac:dyDescent="0.25">
      <c r="A47" s="57" t="s">
        <v>7</v>
      </c>
      <c r="B47" s="58"/>
      <c r="C47" s="10">
        <f>SUM(C5:C46)</f>
        <v>5766</v>
      </c>
      <c r="D47" s="1"/>
    </row>
  </sheetData>
  <mergeCells count="2">
    <mergeCell ref="B2:C2"/>
    <mergeCell ref="A47:B4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rightToLeft="1" topLeftCell="A16" workbookViewId="0">
      <selection activeCell="G21" sqref="G21"/>
    </sheetView>
  </sheetViews>
  <sheetFormatPr defaultRowHeight="15" x14ac:dyDescent="0.25"/>
  <cols>
    <col min="1" max="1" width="20" customWidth="1"/>
    <col min="2" max="2" width="56.7109375" bestFit="1" customWidth="1"/>
    <col min="3" max="3" width="23.85546875" customWidth="1"/>
    <col min="4" max="4" width="24.5703125" customWidth="1"/>
  </cols>
  <sheetData>
    <row r="1" spans="1:4" x14ac:dyDescent="0.25">
      <c r="C1" s="5"/>
    </row>
    <row r="2" spans="1:4" ht="23.25" x14ac:dyDescent="0.35">
      <c r="B2" s="56" t="s">
        <v>66</v>
      </c>
      <c r="C2" s="56"/>
    </row>
    <row r="3" spans="1:4" x14ac:dyDescent="0.25">
      <c r="C3" s="5"/>
    </row>
    <row r="4" spans="1:4" ht="24" thickBot="1" x14ac:dyDescent="0.3">
      <c r="A4" s="3" t="s">
        <v>0</v>
      </c>
      <c r="B4" s="3" t="s">
        <v>1</v>
      </c>
      <c r="C4" s="6" t="s">
        <v>20</v>
      </c>
      <c r="D4" s="3" t="s">
        <v>4</v>
      </c>
    </row>
    <row r="5" spans="1:4" ht="24" thickBot="1" x14ac:dyDescent="0.3">
      <c r="A5" s="9">
        <v>45028</v>
      </c>
      <c r="B5" s="12" t="s">
        <v>67</v>
      </c>
      <c r="C5" s="15">
        <v>500</v>
      </c>
      <c r="D5" s="1"/>
    </row>
    <row r="6" spans="1:4" ht="24" thickBot="1" x14ac:dyDescent="0.3">
      <c r="A6" s="9">
        <v>45028</v>
      </c>
      <c r="B6" s="12" t="s">
        <v>68</v>
      </c>
      <c r="C6" s="15">
        <v>50</v>
      </c>
      <c r="D6" s="11"/>
    </row>
    <row r="7" spans="1:4" ht="24" thickBot="1" x14ac:dyDescent="0.3">
      <c r="A7" s="9">
        <v>45028</v>
      </c>
      <c r="B7" s="12" t="s">
        <v>69</v>
      </c>
      <c r="C7" s="15">
        <v>250</v>
      </c>
      <c r="D7" s="1"/>
    </row>
    <row r="8" spans="1:4" ht="24" thickBot="1" x14ac:dyDescent="0.3">
      <c r="A8" s="9">
        <v>45031</v>
      </c>
      <c r="B8" s="12" t="s">
        <v>70</v>
      </c>
      <c r="C8" s="15">
        <v>100</v>
      </c>
      <c r="D8" s="1"/>
    </row>
    <row r="9" spans="1:4" ht="24" thickBot="1" x14ac:dyDescent="0.3">
      <c r="A9" s="9">
        <v>45033</v>
      </c>
      <c r="B9" s="16" t="s">
        <v>71</v>
      </c>
      <c r="C9" s="15">
        <v>300</v>
      </c>
      <c r="D9" s="12"/>
    </row>
    <row r="10" spans="1:4" ht="24" thickBot="1" x14ac:dyDescent="0.3">
      <c r="A10" s="9">
        <v>45033</v>
      </c>
      <c r="B10" s="16" t="s">
        <v>72</v>
      </c>
      <c r="C10" s="15">
        <v>50</v>
      </c>
      <c r="D10" s="12"/>
    </row>
    <row r="11" spans="1:4" ht="24" thickBot="1" x14ac:dyDescent="0.3">
      <c r="A11" s="9">
        <v>45034</v>
      </c>
      <c r="B11" s="12" t="s">
        <v>73</v>
      </c>
      <c r="C11" s="15">
        <v>250</v>
      </c>
      <c r="D11" s="1"/>
    </row>
    <row r="12" spans="1:4" ht="24" thickBot="1" x14ac:dyDescent="0.3">
      <c r="A12" s="9">
        <v>45034</v>
      </c>
      <c r="B12" s="12" t="s">
        <v>74</v>
      </c>
      <c r="C12" s="15">
        <v>50</v>
      </c>
      <c r="D12" s="12"/>
    </row>
    <row r="13" spans="1:4" ht="24" thickBot="1" x14ac:dyDescent="0.3">
      <c r="A13" s="9">
        <v>45034</v>
      </c>
      <c r="B13" s="12" t="s">
        <v>75</v>
      </c>
      <c r="C13" s="15">
        <v>100</v>
      </c>
      <c r="D13" s="12"/>
    </row>
    <row r="14" spans="1:4" ht="24" thickBot="1" x14ac:dyDescent="0.3">
      <c r="A14" s="9">
        <v>45035</v>
      </c>
      <c r="B14" s="16" t="s">
        <v>76</v>
      </c>
      <c r="C14" s="15">
        <v>100</v>
      </c>
      <c r="D14" s="1"/>
    </row>
    <row r="15" spans="1:4" ht="24" thickBot="1" x14ac:dyDescent="0.3">
      <c r="A15" s="9">
        <v>45035</v>
      </c>
      <c r="B15" s="16" t="s">
        <v>77</v>
      </c>
      <c r="C15" s="15">
        <v>100</v>
      </c>
      <c r="D15" s="1"/>
    </row>
    <row r="16" spans="1:4" ht="24" thickBot="1" x14ac:dyDescent="0.3">
      <c r="A16" s="9">
        <v>45035</v>
      </c>
      <c r="B16" s="16" t="s">
        <v>78</v>
      </c>
      <c r="C16" s="15">
        <v>200</v>
      </c>
      <c r="D16" s="1"/>
    </row>
    <row r="17" spans="1:4" ht="24" thickBot="1" x14ac:dyDescent="0.3">
      <c r="A17" s="9">
        <v>45035</v>
      </c>
      <c r="B17" s="16" t="s">
        <v>79</v>
      </c>
      <c r="C17" s="15">
        <v>500</v>
      </c>
      <c r="D17" s="1"/>
    </row>
    <row r="18" spans="1:4" ht="24" thickBot="1" x14ac:dyDescent="0.3">
      <c r="A18" s="9">
        <v>45047</v>
      </c>
      <c r="B18" s="16" t="s">
        <v>95</v>
      </c>
      <c r="C18" s="15">
        <v>200</v>
      </c>
      <c r="D18" s="1"/>
    </row>
    <row r="19" spans="1:4" ht="24" thickBot="1" x14ac:dyDescent="0.3">
      <c r="A19" s="9">
        <v>45047</v>
      </c>
      <c r="B19" s="16" t="s">
        <v>98</v>
      </c>
      <c r="C19" s="15">
        <v>300</v>
      </c>
      <c r="D19" s="1"/>
    </row>
    <row r="20" spans="1:4" ht="24" thickBot="1" x14ac:dyDescent="0.35">
      <c r="A20" s="9">
        <v>45048</v>
      </c>
      <c r="B20" s="13" t="s">
        <v>149</v>
      </c>
      <c r="C20" s="24">
        <v>50</v>
      </c>
      <c r="D20" s="1"/>
    </row>
    <row r="21" spans="1:4" ht="24" thickBot="1" x14ac:dyDescent="0.35">
      <c r="A21" s="9">
        <v>45048</v>
      </c>
      <c r="B21" s="13" t="s">
        <v>150</v>
      </c>
      <c r="C21" s="24">
        <v>50</v>
      </c>
      <c r="D21" s="1"/>
    </row>
    <row r="22" spans="1:4" ht="24" thickBot="1" x14ac:dyDescent="0.3">
      <c r="A22" s="9">
        <v>45053</v>
      </c>
      <c r="B22" s="30" t="s">
        <v>166</v>
      </c>
      <c r="C22" s="24">
        <v>200</v>
      </c>
      <c r="D22" s="1"/>
    </row>
    <row r="23" spans="1:4" ht="23.25" x14ac:dyDescent="0.25">
      <c r="A23" s="32">
        <v>45054</v>
      </c>
      <c r="B23" s="33" t="s">
        <v>180</v>
      </c>
      <c r="C23" s="24">
        <v>50</v>
      </c>
      <c r="D23" s="1"/>
    </row>
    <row r="24" spans="1:4" ht="23.25" x14ac:dyDescent="0.25">
      <c r="A24" s="32">
        <v>45054</v>
      </c>
      <c r="B24" s="33" t="s">
        <v>181</v>
      </c>
      <c r="C24" s="24">
        <v>100</v>
      </c>
      <c r="D24" s="1"/>
    </row>
    <row r="25" spans="1:4" ht="23.25" x14ac:dyDescent="0.25">
      <c r="A25" s="32">
        <v>45081</v>
      </c>
      <c r="B25" s="33" t="s">
        <v>230</v>
      </c>
      <c r="C25" s="24">
        <v>200</v>
      </c>
      <c r="D25" s="1"/>
    </row>
    <row r="26" spans="1:4" ht="31.5" x14ac:dyDescent="0.25">
      <c r="A26" s="57" t="s">
        <v>7</v>
      </c>
      <c r="B26" s="58"/>
      <c r="C26" s="10">
        <f>SUM(C5:C25)</f>
        <v>3700</v>
      </c>
      <c r="D26" s="1"/>
    </row>
  </sheetData>
  <mergeCells count="2">
    <mergeCell ref="B2:C2"/>
    <mergeCell ref="A26:B26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rightToLeft="1" workbookViewId="0">
      <selection activeCell="C13" sqref="C13"/>
    </sheetView>
  </sheetViews>
  <sheetFormatPr defaultRowHeight="15" x14ac:dyDescent="0.25"/>
  <cols>
    <col min="1" max="1" width="24" customWidth="1"/>
    <col min="2" max="2" width="56.7109375" bestFit="1" customWidth="1"/>
    <col min="3" max="3" width="24" customWidth="1"/>
    <col min="4" max="4" width="29.140625" customWidth="1"/>
  </cols>
  <sheetData>
    <row r="1" spans="1:4" x14ac:dyDescent="0.25">
      <c r="C1" s="5"/>
    </row>
    <row r="2" spans="1:4" ht="23.25" x14ac:dyDescent="0.35">
      <c r="B2" s="56" t="s">
        <v>85</v>
      </c>
      <c r="C2" s="56"/>
    </row>
    <row r="3" spans="1:4" x14ac:dyDescent="0.25">
      <c r="C3" s="5"/>
    </row>
    <row r="4" spans="1:4" ht="24" thickBot="1" x14ac:dyDescent="0.3">
      <c r="A4" s="3" t="s">
        <v>0</v>
      </c>
      <c r="B4" s="3" t="s">
        <v>1</v>
      </c>
      <c r="C4" s="6" t="s">
        <v>86</v>
      </c>
      <c r="D4" s="3" t="s">
        <v>4</v>
      </c>
    </row>
    <row r="5" spans="1:4" ht="24" thickBot="1" x14ac:dyDescent="0.3">
      <c r="A5" s="9">
        <v>45028</v>
      </c>
      <c r="B5" s="12" t="s">
        <v>80</v>
      </c>
      <c r="C5" s="15">
        <v>300</v>
      </c>
      <c r="D5" s="1"/>
    </row>
    <row r="6" spans="1:4" ht="24" thickBot="1" x14ac:dyDescent="0.3">
      <c r="A6" s="9">
        <v>45031</v>
      </c>
      <c r="B6" s="12" t="s">
        <v>81</v>
      </c>
      <c r="C6" s="15">
        <v>150</v>
      </c>
      <c r="D6" s="11"/>
    </row>
    <row r="7" spans="1:4" ht="24" thickBot="1" x14ac:dyDescent="0.3">
      <c r="A7" s="9">
        <v>45033</v>
      </c>
      <c r="B7" s="16" t="s">
        <v>83</v>
      </c>
      <c r="C7" s="15">
        <v>150</v>
      </c>
      <c r="D7" s="1"/>
    </row>
    <row r="8" spans="1:4" ht="24" thickBot="1" x14ac:dyDescent="0.3">
      <c r="A8" s="9">
        <v>45034</v>
      </c>
      <c r="B8" s="12" t="s">
        <v>82</v>
      </c>
      <c r="C8" s="15">
        <v>150</v>
      </c>
      <c r="D8" s="1"/>
    </row>
    <row r="9" spans="1:4" ht="24" thickBot="1" x14ac:dyDescent="0.35">
      <c r="A9" s="9">
        <v>45045</v>
      </c>
      <c r="B9" s="13" t="s">
        <v>84</v>
      </c>
      <c r="C9" s="15">
        <v>150</v>
      </c>
      <c r="D9" s="12"/>
    </row>
    <row r="10" spans="1:4" ht="24" thickBot="1" x14ac:dyDescent="0.3">
      <c r="A10" s="9">
        <v>45048</v>
      </c>
      <c r="B10" s="16" t="s">
        <v>148</v>
      </c>
      <c r="C10" s="15">
        <v>150</v>
      </c>
      <c r="D10" s="12"/>
    </row>
    <row r="11" spans="1:4" ht="24" thickBot="1" x14ac:dyDescent="0.3">
      <c r="A11" s="9">
        <v>45050</v>
      </c>
      <c r="B11" s="16" t="s">
        <v>162</v>
      </c>
      <c r="C11" s="15">
        <v>150</v>
      </c>
      <c r="D11" s="1"/>
    </row>
    <row r="12" spans="1:4" ht="23.25" x14ac:dyDescent="0.25">
      <c r="A12" s="32">
        <v>45054</v>
      </c>
      <c r="B12" s="33" t="s">
        <v>175</v>
      </c>
      <c r="C12" s="34">
        <v>150</v>
      </c>
      <c r="D12" s="1"/>
    </row>
    <row r="13" spans="1:4" ht="31.5" x14ac:dyDescent="0.25">
      <c r="A13" s="57" t="s">
        <v>7</v>
      </c>
      <c r="B13" s="58"/>
      <c r="C13" s="10">
        <f>SUM(C5:C12)</f>
        <v>1350</v>
      </c>
      <c r="D13" s="1"/>
    </row>
  </sheetData>
  <mergeCells count="2">
    <mergeCell ref="B2:C2"/>
    <mergeCell ref="A13:B1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rightToLeft="1" workbookViewId="0">
      <selection activeCell="C11" sqref="C11"/>
    </sheetView>
  </sheetViews>
  <sheetFormatPr defaultRowHeight="15" x14ac:dyDescent="0.25"/>
  <cols>
    <col min="1" max="1" width="25.7109375" customWidth="1"/>
    <col min="2" max="2" width="57.42578125" bestFit="1" customWidth="1"/>
    <col min="3" max="3" width="20.28515625" customWidth="1"/>
    <col min="4" max="4" width="30.5703125" customWidth="1"/>
  </cols>
  <sheetData>
    <row r="1" spans="1:4" x14ac:dyDescent="0.25">
      <c r="C1" s="5"/>
    </row>
    <row r="2" spans="1:4" ht="23.25" x14ac:dyDescent="0.35">
      <c r="B2" s="56" t="s">
        <v>87</v>
      </c>
      <c r="C2" s="56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4" thickBot="1" x14ac:dyDescent="0.3">
      <c r="A5" s="9">
        <v>45025</v>
      </c>
      <c r="B5" s="11" t="s">
        <v>88</v>
      </c>
      <c r="C5" s="14">
        <v>2500</v>
      </c>
      <c r="D5" s="1" t="s">
        <v>90</v>
      </c>
    </row>
    <row r="6" spans="1:4" ht="24" thickBot="1" x14ac:dyDescent="0.3">
      <c r="A6" s="9">
        <v>45035</v>
      </c>
      <c r="B6" s="16" t="s">
        <v>89</v>
      </c>
      <c r="C6" s="15">
        <v>1000</v>
      </c>
      <c r="D6" s="11" t="s">
        <v>91</v>
      </c>
    </row>
    <row r="7" spans="1:4" ht="24" thickBot="1" x14ac:dyDescent="0.3">
      <c r="A7" s="9">
        <v>45048</v>
      </c>
      <c r="B7" s="16" t="s">
        <v>142</v>
      </c>
      <c r="C7" s="15">
        <v>500</v>
      </c>
      <c r="D7" s="1" t="s">
        <v>91</v>
      </c>
    </row>
    <row r="8" spans="1:4" ht="23.25" x14ac:dyDescent="0.25">
      <c r="A8" s="32">
        <v>45061</v>
      </c>
      <c r="B8" s="37" t="s">
        <v>192</v>
      </c>
      <c r="C8" s="34">
        <v>1000</v>
      </c>
      <c r="D8" s="1" t="s">
        <v>191</v>
      </c>
    </row>
    <row r="9" spans="1:4" ht="23.25" x14ac:dyDescent="0.25">
      <c r="A9" s="32">
        <v>45071</v>
      </c>
      <c r="B9" s="37" t="s">
        <v>196</v>
      </c>
      <c r="C9" s="34">
        <v>1000</v>
      </c>
      <c r="D9" s="1" t="s">
        <v>197</v>
      </c>
    </row>
    <row r="10" spans="1:4" ht="23.25" x14ac:dyDescent="0.25">
      <c r="A10" s="32">
        <v>45081</v>
      </c>
      <c r="B10" s="37" t="s">
        <v>228</v>
      </c>
      <c r="C10" s="34">
        <v>1500</v>
      </c>
      <c r="D10" s="1" t="s">
        <v>229</v>
      </c>
    </row>
    <row r="11" spans="1:4" ht="31.5" x14ac:dyDescent="0.25">
      <c r="A11" s="57" t="s">
        <v>7</v>
      </c>
      <c r="B11" s="58"/>
      <c r="C11" s="10">
        <f>SUM(C5:C10)</f>
        <v>7500</v>
      </c>
      <c r="D11" s="1"/>
    </row>
  </sheetData>
  <mergeCells count="2">
    <mergeCell ref="B2:C2"/>
    <mergeCell ref="A11:B11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rightToLeft="1" topLeftCell="A11" workbookViewId="0">
      <selection activeCell="C19" sqref="C19"/>
    </sheetView>
  </sheetViews>
  <sheetFormatPr defaultRowHeight="15" x14ac:dyDescent="0.25"/>
  <cols>
    <col min="1" max="1" width="27.28515625" customWidth="1"/>
    <col min="2" max="2" width="71.85546875" bestFit="1" customWidth="1"/>
    <col min="3" max="3" width="36.28515625" customWidth="1"/>
    <col min="4" max="4" width="34.42578125" customWidth="1"/>
  </cols>
  <sheetData>
    <row r="1" spans="1:4" x14ac:dyDescent="0.25">
      <c r="C1" s="5"/>
    </row>
    <row r="2" spans="1:4" ht="23.25" x14ac:dyDescent="0.35">
      <c r="B2" s="56" t="s">
        <v>92</v>
      </c>
      <c r="C2" s="56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45025</v>
      </c>
      <c r="B5" s="11" t="s">
        <v>93</v>
      </c>
      <c r="C5" s="14">
        <v>80000</v>
      </c>
      <c r="D5" s="1"/>
    </row>
    <row r="6" spans="1:4" ht="23.25" x14ac:dyDescent="0.25">
      <c r="A6" s="9">
        <v>45025</v>
      </c>
      <c r="B6" s="11" t="s">
        <v>93</v>
      </c>
      <c r="C6" s="14">
        <v>20000</v>
      </c>
      <c r="D6" s="11"/>
    </row>
    <row r="7" spans="1:4" ht="23.25" x14ac:dyDescent="0.25">
      <c r="A7" s="9">
        <v>45025</v>
      </c>
      <c r="B7" s="11" t="s">
        <v>94</v>
      </c>
      <c r="C7" s="14">
        <v>1500</v>
      </c>
      <c r="D7" s="1"/>
    </row>
    <row r="8" spans="1:4" ht="24" thickBot="1" x14ac:dyDescent="0.3">
      <c r="A8" s="9">
        <v>45025</v>
      </c>
      <c r="B8" s="11" t="s">
        <v>94</v>
      </c>
      <c r="C8" s="14">
        <v>5000</v>
      </c>
      <c r="D8" s="1"/>
    </row>
    <row r="9" spans="1:4" ht="24" thickBot="1" x14ac:dyDescent="0.3">
      <c r="A9" s="9">
        <v>45028</v>
      </c>
      <c r="B9" s="12" t="s">
        <v>100</v>
      </c>
      <c r="C9" s="15">
        <v>50000</v>
      </c>
      <c r="D9" s="12"/>
    </row>
    <row r="10" spans="1:4" ht="24" thickBot="1" x14ac:dyDescent="0.3">
      <c r="A10" s="9">
        <v>45035</v>
      </c>
      <c r="B10" s="16" t="s">
        <v>101</v>
      </c>
      <c r="C10" s="15">
        <v>40000</v>
      </c>
      <c r="D10" s="12"/>
    </row>
    <row r="11" spans="1:4" ht="24" thickBot="1" x14ac:dyDescent="0.35">
      <c r="A11" s="9">
        <v>45045</v>
      </c>
      <c r="B11" s="13" t="s">
        <v>102</v>
      </c>
      <c r="C11" s="15">
        <v>20000</v>
      </c>
      <c r="D11" s="1"/>
    </row>
    <row r="12" spans="1:4" ht="24" thickBot="1" x14ac:dyDescent="0.35">
      <c r="A12" s="9">
        <v>45047</v>
      </c>
      <c r="B12" s="13" t="s">
        <v>131</v>
      </c>
      <c r="C12" s="15">
        <v>1000</v>
      </c>
      <c r="D12" s="12"/>
    </row>
    <row r="13" spans="1:4" ht="24" thickBot="1" x14ac:dyDescent="0.35">
      <c r="A13" s="9">
        <v>45050</v>
      </c>
      <c r="B13" s="13" t="s">
        <v>155</v>
      </c>
      <c r="C13" s="29">
        <v>10000</v>
      </c>
      <c r="D13" s="12"/>
    </row>
    <row r="14" spans="1:4" ht="24" thickBot="1" x14ac:dyDescent="0.35">
      <c r="A14" s="9">
        <v>45050</v>
      </c>
      <c r="B14" s="13" t="s">
        <v>156</v>
      </c>
      <c r="C14" s="29">
        <v>10000</v>
      </c>
      <c r="D14" s="1"/>
    </row>
    <row r="15" spans="1:4" ht="24" thickBot="1" x14ac:dyDescent="0.35">
      <c r="A15" s="9">
        <v>45053</v>
      </c>
      <c r="B15" s="13" t="s">
        <v>169</v>
      </c>
      <c r="C15" s="15">
        <v>10000</v>
      </c>
      <c r="D15" s="1"/>
    </row>
    <row r="16" spans="1:4" ht="24" thickBot="1" x14ac:dyDescent="0.35">
      <c r="A16" s="9">
        <v>45053</v>
      </c>
      <c r="B16" s="13" t="s">
        <v>170</v>
      </c>
      <c r="C16" s="15">
        <v>500</v>
      </c>
      <c r="D16" s="1"/>
    </row>
    <row r="17" spans="1:4" ht="24" thickBot="1" x14ac:dyDescent="0.35">
      <c r="A17" s="9">
        <v>45053</v>
      </c>
      <c r="B17" s="13" t="s">
        <v>171</v>
      </c>
      <c r="C17" s="15">
        <v>400</v>
      </c>
      <c r="D17" s="1"/>
    </row>
    <row r="18" spans="1:4" ht="24" thickBot="1" x14ac:dyDescent="0.35">
      <c r="A18" s="9">
        <v>45076</v>
      </c>
      <c r="B18" s="13" t="s">
        <v>215</v>
      </c>
      <c r="C18" s="15">
        <v>10000</v>
      </c>
      <c r="D18" s="1"/>
    </row>
    <row r="19" spans="1:4" ht="31.5" x14ac:dyDescent="0.25">
      <c r="A19" s="57" t="s">
        <v>7</v>
      </c>
      <c r="B19" s="58"/>
      <c r="C19" s="10">
        <f>SUM(C5:C18)</f>
        <v>258400</v>
      </c>
      <c r="D19" s="1"/>
    </row>
  </sheetData>
  <mergeCells count="2">
    <mergeCell ref="B2:C2"/>
    <mergeCell ref="A19:B19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rightToLeft="1" topLeftCell="A5" workbookViewId="0">
      <selection activeCell="B15" sqref="B15"/>
    </sheetView>
  </sheetViews>
  <sheetFormatPr defaultRowHeight="15" x14ac:dyDescent="0.25"/>
  <cols>
    <col min="1" max="1" width="18.28515625" customWidth="1"/>
    <col min="2" max="2" width="66.28515625" bestFit="1" customWidth="1"/>
    <col min="3" max="3" width="24.7109375" customWidth="1"/>
    <col min="4" max="4" width="26.85546875" customWidth="1"/>
  </cols>
  <sheetData>
    <row r="1" spans="1:8" x14ac:dyDescent="0.25">
      <c r="C1" s="5"/>
    </row>
    <row r="2" spans="1:8" ht="23.25" x14ac:dyDescent="0.35">
      <c r="B2" s="56" t="s">
        <v>103</v>
      </c>
      <c r="C2" s="56"/>
    </row>
    <row r="3" spans="1:8" x14ac:dyDescent="0.25">
      <c r="C3" s="5"/>
      <c r="H3" s="18"/>
    </row>
    <row r="4" spans="1:8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8" ht="23.25" x14ac:dyDescent="0.25">
      <c r="A5" s="9">
        <v>45025</v>
      </c>
      <c r="B5" s="42" t="s">
        <v>104</v>
      </c>
      <c r="C5" s="39">
        <v>500</v>
      </c>
      <c r="D5" s="1"/>
    </row>
    <row r="6" spans="1:8" ht="23.25" x14ac:dyDescent="0.25">
      <c r="A6" s="9">
        <v>45025</v>
      </c>
      <c r="B6" s="42" t="s">
        <v>104</v>
      </c>
      <c r="C6" s="39">
        <v>900</v>
      </c>
      <c r="D6" s="38"/>
    </row>
    <row r="7" spans="1:8" ht="23.25" x14ac:dyDescent="0.25">
      <c r="A7" s="9">
        <v>45035</v>
      </c>
      <c r="B7" s="42" t="s">
        <v>105</v>
      </c>
      <c r="C7" s="41">
        <v>300</v>
      </c>
      <c r="D7" s="1"/>
    </row>
    <row r="8" spans="1:8" ht="23.25" x14ac:dyDescent="0.3">
      <c r="A8" s="9">
        <v>45045</v>
      </c>
      <c r="B8" s="43" t="s">
        <v>106</v>
      </c>
      <c r="C8" s="41">
        <v>100</v>
      </c>
      <c r="D8" s="1"/>
    </row>
    <row r="9" spans="1:8" ht="23.25" x14ac:dyDescent="0.3">
      <c r="A9" s="9">
        <v>45045</v>
      </c>
      <c r="B9" s="43" t="s">
        <v>107</v>
      </c>
      <c r="C9" s="41">
        <v>100</v>
      </c>
      <c r="D9" s="40"/>
    </row>
    <row r="10" spans="1:8" ht="23.25" x14ac:dyDescent="0.3">
      <c r="A10" s="9">
        <v>45054</v>
      </c>
      <c r="B10" s="43" t="s">
        <v>176</v>
      </c>
      <c r="C10" s="41">
        <v>100</v>
      </c>
      <c r="D10" s="40"/>
    </row>
    <row r="11" spans="1:8" ht="23.25" x14ac:dyDescent="0.3">
      <c r="A11" s="9">
        <v>45057</v>
      </c>
      <c r="B11" s="43" t="s">
        <v>187</v>
      </c>
      <c r="C11" s="41">
        <v>350</v>
      </c>
      <c r="D11" s="40"/>
    </row>
    <row r="12" spans="1:8" ht="23.25" x14ac:dyDescent="0.3">
      <c r="A12" s="9">
        <v>45071</v>
      </c>
      <c r="B12" s="43" t="s">
        <v>195</v>
      </c>
      <c r="C12" s="41">
        <v>200</v>
      </c>
      <c r="D12" s="40"/>
    </row>
    <row r="13" spans="1:8" ht="23.25" x14ac:dyDescent="0.3">
      <c r="A13" s="9">
        <v>45078</v>
      </c>
      <c r="B13" s="43" t="s">
        <v>224</v>
      </c>
      <c r="C13" s="41">
        <v>400</v>
      </c>
      <c r="D13" s="40"/>
    </row>
    <row r="14" spans="1:8" ht="23.25" x14ac:dyDescent="0.3">
      <c r="A14" s="9">
        <v>45078</v>
      </c>
      <c r="B14" s="43" t="s">
        <v>225</v>
      </c>
      <c r="C14" s="41">
        <v>200</v>
      </c>
      <c r="D14" s="40"/>
    </row>
    <row r="15" spans="1:8" ht="23.25" x14ac:dyDescent="0.3">
      <c r="A15" s="9"/>
      <c r="B15" s="43"/>
      <c r="C15" s="41"/>
      <c r="D15" s="40"/>
    </row>
    <row r="16" spans="1:8" ht="23.25" x14ac:dyDescent="0.3">
      <c r="A16" s="9"/>
      <c r="B16" s="43"/>
      <c r="C16" s="41"/>
      <c r="D16" s="40"/>
    </row>
    <row r="17" spans="1:4" ht="31.5" x14ac:dyDescent="0.25">
      <c r="A17" s="61" t="s">
        <v>7</v>
      </c>
      <c r="B17" s="61"/>
      <c r="C17" s="10">
        <f>SUM(C5:C16)</f>
        <v>3150</v>
      </c>
      <c r="D17" s="1"/>
    </row>
  </sheetData>
  <mergeCells count="2">
    <mergeCell ref="B2:C2"/>
    <mergeCell ref="A17:B1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rightToLeft="1" topLeftCell="A6" workbookViewId="0">
      <selection activeCell="C13" sqref="C13"/>
    </sheetView>
  </sheetViews>
  <sheetFormatPr defaultRowHeight="15" x14ac:dyDescent="0.25"/>
  <cols>
    <col min="1" max="1" width="20" customWidth="1"/>
    <col min="2" max="2" width="66.28515625" bestFit="1" customWidth="1"/>
    <col min="3" max="3" width="28.85546875" customWidth="1"/>
    <col min="4" max="4" width="27.42578125" customWidth="1"/>
  </cols>
  <sheetData>
    <row r="1" spans="1:5" x14ac:dyDescent="0.25">
      <c r="C1" s="5"/>
    </row>
    <row r="2" spans="1:5" ht="23.25" x14ac:dyDescent="0.35">
      <c r="B2" s="56" t="s">
        <v>108</v>
      </c>
      <c r="C2" s="56"/>
    </row>
    <row r="3" spans="1:5" x14ac:dyDescent="0.25">
      <c r="C3" s="5"/>
    </row>
    <row r="4" spans="1:5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5" ht="23.25" x14ac:dyDescent="0.25">
      <c r="A5" s="9">
        <v>45025</v>
      </c>
      <c r="B5" s="17" t="s">
        <v>109</v>
      </c>
      <c r="C5" s="14">
        <v>400</v>
      </c>
      <c r="D5" s="1"/>
      <c r="E5" s="20"/>
    </row>
    <row r="6" spans="1:5" ht="23.25" x14ac:dyDescent="0.25">
      <c r="A6" s="9">
        <v>45025</v>
      </c>
      <c r="B6" s="17" t="s">
        <v>109</v>
      </c>
      <c r="C6" s="14">
        <v>500</v>
      </c>
      <c r="D6" s="11"/>
    </row>
    <row r="7" spans="1:5" ht="23.25" x14ac:dyDescent="0.25">
      <c r="A7" s="9">
        <v>45025</v>
      </c>
      <c r="B7" s="17" t="s">
        <v>110</v>
      </c>
      <c r="C7" s="14">
        <v>300</v>
      </c>
      <c r="D7" s="1"/>
    </row>
    <row r="8" spans="1:5" ht="24" thickBot="1" x14ac:dyDescent="0.3">
      <c r="A8" s="9">
        <v>45025</v>
      </c>
      <c r="B8" s="11" t="s">
        <v>111</v>
      </c>
      <c r="C8" s="14">
        <v>500</v>
      </c>
      <c r="D8" s="1"/>
    </row>
    <row r="9" spans="1:5" ht="24" thickBot="1" x14ac:dyDescent="0.3">
      <c r="A9" s="9">
        <v>45025</v>
      </c>
      <c r="B9" s="11" t="s">
        <v>112</v>
      </c>
      <c r="C9" s="14">
        <v>100</v>
      </c>
      <c r="D9" s="12"/>
    </row>
    <row r="10" spans="1:5" ht="24" thickBot="1" x14ac:dyDescent="0.3">
      <c r="A10" s="9">
        <v>45025</v>
      </c>
      <c r="B10" s="19" t="s">
        <v>115</v>
      </c>
      <c r="C10" s="14">
        <v>100</v>
      </c>
      <c r="D10" s="12"/>
    </row>
    <row r="11" spans="1:5" ht="24" thickBot="1" x14ac:dyDescent="0.3">
      <c r="A11" s="9">
        <v>45025</v>
      </c>
      <c r="B11" s="17" t="s">
        <v>113</v>
      </c>
      <c r="C11" s="14">
        <v>300</v>
      </c>
      <c r="D11" s="1"/>
    </row>
    <row r="12" spans="1:5" ht="24" thickBot="1" x14ac:dyDescent="0.3">
      <c r="A12" s="9">
        <v>45025</v>
      </c>
      <c r="B12" s="11" t="s">
        <v>114</v>
      </c>
      <c r="C12" s="51">
        <v>250</v>
      </c>
      <c r="D12" s="12"/>
    </row>
    <row r="13" spans="1:5" ht="24" thickBot="1" x14ac:dyDescent="0.3">
      <c r="A13" s="9">
        <v>45028</v>
      </c>
      <c r="B13" s="16" t="s">
        <v>116</v>
      </c>
      <c r="C13" s="14">
        <v>100</v>
      </c>
      <c r="D13" s="12"/>
    </row>
    <row r="14" spans="1:5" ht="24" thickBot="1" x14ac:dyDescent="0.3">
      <c r="A14" s="9">
        <v>45031</v>
      </c>
      <c r="B14" s="16" t="s">
        <v>117</v>
      </c>
      <c r="C14" s="14">
        <v>250</v>
      </c>
      <c r="D14" s="1"/>
    </row>
    <row r="15" spans="1:5" ht="24" thickBot="1" x14ac:dyDescent="0.3">
      <c r="A15" s="9">
        <v>45031</v>
      </c>
      <c r="B15" s="16" t="s">
        <v>118</v>
      </c>
      <c r="C15" s="14">
        <v>100</v>
      </c>
      <c r="D15" s="1"/>
    </row>
    <row r="16" spans="1:5" ht="24" thickBot="1" x14ac:dyDescent="0.3">
      <c r="A16" s="9">
        <v>45034</v>
      </c>
      <c r="B16" s="16" t="s">
        <v>119</v>
      </c>
      <c r="C16" s="14">
        <v>100</v>
      </c>
      <c r="D16" s="1"/>
    </row>
    <row r="17" spans="1:4" ht="24" thickBot="1" x14ac:dyDescent="0.3">
      <c r="A17" s="9">
        <v>45034</v>
      </c>
      <c r="B17" s="16" t="s">
        <v>119</v>
      </c>
      <c r="C17" s="14">
        <v>250</v>
      </c>
      <c r="D17" s="1"/>
    </row>
    <row r="18" spans="1:4" ht="24" thickBot="1" x14ac:dyDescent="0.3">
      <c r="A18" s="9">
        <v>45035</v>
      </c>
      <c r="B18" s="16" t="s">
        <v>120</v>
      </c>
      <c r="C18" s="14">
        <v>250</v>
      </c>
      <c r="D18" s="1"/>
    </row>
    <row r="19" spans="1:4" ht="24" thickBot="1" x14ac:dyDescent="0.35">
      <c r="A19" s="9">
        <v>45045</v>
      </c>
      <c r="B19" s="13" t="s">
        <v>121</v>
      </c>
      <c r="C19" s="14">
        <v>350</v>
      </c>
      <c r="D19" s="1"/>
    </row>
    <row r="20" spans="1:4" ht="24" thickBot="1" x14ac:dyDescent="0.35">
      <c r="A20" s="9">
        <v>45048</v>
      </c>
      <c r="B20" s="13" t="s">
        <v>147</v>
      </c>
      <c r="C20" s="14">
        <v>350</v>
      </c>
      <c r="D20" s="1"/>
    </row>
    <row r="21" spans="1:4" ht="24" thickBot="1" x14ac:dyDescent="0.35">
      <c r="A21" s="9">
        <v>45050</v>
      </c>
      <c r="B21" s="13" t="s">
        <v>163</v>
      </c>
      <c r="C21" s="14">
        <v>700</v>
      </c>
      <c r="D21" s="1"/>
    </row>
    <row r="22" spans="1:4" ht="24" thickBot="1" x14ac:dyDescent="0.35">
      <c r="A22" s="9">
        <v>45053</v>
      </c>
      <c r="B22" s="13" t="s">
        <v>172</v>
      </c>
      <c r="C22" s="14">
        <v>200</v>
      </c>
      <c r="D22" s="1"/>
    </row>
    <row r="23" spans="1:4" ht="24" thickBot="1" x14ac:dyDescent="0.35">
      <c r="A23" s="9">
        <v>45053</v>
      </c>
      <c r="B23" s="13" t="s">
        <v>173</v>
      </c>
      <c r="C23" s="14">
        <v>250</v>
      </c>
      <c r="D23" s="1"/>
    </row>
    <row r="24" spans="1:4" ht="24" thickBot="1" x14ac:dyDescent="0.35">
      <c r="A24" s="9">
        <v>45054</v>
      </c>
      <c r="B24" s="13" t="s">
        <v>178</v>
      </c>
      <c r="C24" s="14">
        <v>700</v>
      </c>
      <c r="D24" s="1"/>
    </row>
    <row r="25" spans="1:4" ht="24" thickBot="1" x14ac:dyDescent="0.35">
      <c r="A25" s="9">
        <v>45078</v>
      </c>
      <c r="B25" s="13" t="s">
        <v>221</v>
      </c>
      <c r="C25" s="14">
        <v>700</v>
      </c>
      <c r="D25" s="1"/>
    </row>
    <row r="26" spans="1:4" ht="24" customHeight="1" thickBot="1" x14ac:dyDescent="0.35">
      <c r="A26" s="9">
        <v>45078</v>
      </c>
      <c r="B26" s="13" t="s">
        <v>222</v>
      </c>
      <c r="C26" s="14">
        <v>300</v>
      </c>
      <c r="D26" s="1"/>
    </row>
    <row r="27" spans="1:4" ht="24" thickBot="1" x14ac:dyDescent="0.35">
      <c r="A27" s="9">
        <v>45078</v>
      </c>
      <c r="B27" s="13" t="s">
        <v>223</v>
      </c>
      <c r="C27" s="14">
        <v>500</v>
      </c>
      <c r="D27" s="1"/>
    </row>
    <row r="28" spans="1:4" ht="24" thickBot="1" x14ac:dyDescent="0.35">
      <c r="A28" s="9"/>
      <c r="B28" s="13"/>
      <c r="C28" s="14"/>
      <c r="D28" s="1"/>
    </row>
    <row r="29" spans="1:4" ht="31.5" x14ac:dyDescent="0.25">
      <c r="A29" s="57" t="s">
        <v>7</v>
      </c>
      <c r="B29" s="58"/>
      <c r="C29" s="10">
        <f>SUM(C5:C27)</f>
        <v>7550</v>
      </c>
      <c r="D29" s="1"/>
    </row>
  </sheetData>
  <mergeCells count="2">
    <mergeCell ref="B2:C2"/>
    <mergeCell ref="A29:B2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rightToLeft="1" topLeftCell="A22" workbookViewId="0">
      <selection activeCell="C30" sqref="C30"/>
    </sheetView>
  </sheetViews>
  <sheetFormatPr defaultRowHeight="15" x14ac:dyDescent="0.25"/>
  <cols>
    <col min="1" max="1" width="22" customWidth="1"/>
    <col min="2" max="2" width="57.140625" bestFit="1" customWidth="1"/>
    <col min="3" max="3" width="31.7109375" customWidth="1"/>
    <col min="4" max="4" width="28.140625" customWidth="1"/>
  </cols>
  <sheetData>
    <row r="1" spans="1:4" x14ac:dyDescent="0.25">
      <c r="C1" s="5"/>
    </row>
    <row r="2" spans="1:4" ht="23.25" x14ac:dyDescent="0.35">
      <c r="B2" s="56" t="s">
        <v>122</v>
      </c>
      <c r="C2" s="56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45025</v>
      </c>
      <c r="B5" s="38" t="s">
        <v>123</v>
      </c>
      <c r="C5" s="39">
        <v>400</v>
      </c>
      <c r="D5" s="1"/>
    </row>
    <row r="6" spans="1:4" ht="23.25" x14ac:dyDescent="0.25">
      <c r="A6" s="9">
        <v>45028</v>
      </c>
      <c r="B6" s="40" t="s">
        <v>124</v>
      </c>
      <c r="C6" s="41">
        <v>900</v>
      </c>
      <c r="D6" s="38"/>
    </row>
    <row r="7" spans="1:4" ht="23.25" x14ac:dyDescent="0.25">
      <c r="A7" s="9">
        <v>45031</v>
      </c>
      <c r="B7" s="40" t="s">
        <v>125</v>
      </c>
      <c r="C7" s="41">
        <v>100</v>
      </c>
      <c r="D7" s="1"/>
    </row>
    <row r="8" spans="1:4" ht="23.25" x14ac:dyDescent="0.25">
      <c r="A8" s="9">
        <v>45034</v>
      </c>
      <c r="B8" s="40" t="s">
        <v>126</v>
      </c>
      <c r="C8" s="41">
        <v>1350</v>
      </c>
      <c r="D8" s="1"/>
    </row>
    <row r="9" spans="1:4" ht="23.25" x14ac:dyDescent="0.25">
      <c r="A9" s="9">
        <v>45035</v>
      </c>
      <c r="B9" s="42" t="s">
        <v>125</v>
      </c>
      <c r="C9" s="41">
        <v>100</v>
      </c>
      <c r="D9" s="40"/>
    </row>
    <row r="10" spans="1:4" ht="23.25" x14ac:dyDescent="0.3">
      <c r="A10" s="9">
        <v>45045</v>
      </c>
      <c r="B10" s="43" t="s">
        <v>127</v>
      </c>
      <c r="C10" s="41">
        <v>100</v>
      </c>
      <c r="D10" s="40"/>
    </row>
    <row r="11" spans="1:4" ht="23.25" x14ac:dyDescent="0.3">
      <c r="A11" s="9">
        <v>45045</v>
      </c>
      <c r="B11" s="43" t="s">
        <v>127</v>
      </c>
      <c r="C11" s="41">
        <v>100</v>
      </c>
      <c r="D11" s="1"/>
    </row>
    <row r="12" spans="1:4" ht="23.25" x14ac:dyDescent="0.3">
      <c r="A12" s="9">
        <v>45047</v>
      </c>
      <c r="B12" s="43" t="s">
        <v>127</v>
      </c>
      <c r="C12" s="41">
        <v>100</v>
      </c>
      <c r="D12" s="40"/>
    </row>
    <row r="13" spans="1:4" ht="23.25" x14ac:dyDescent="0.3">
      <c r="A13" s="9">
        <v>45047</v>
      </c>
      <c r="B13" s="43" t="s">
        <v>128</v>
      </c>
      <c r="C13" s="41">
        <v>100</v>
      </c>
      <c r="D13" s="40"/>
    </row>
    <row r="14" spans="1:4" ht="23.25" x14ac:dyDescent="0.3">
      <c r="A14" s="9">
        <v>45047</v>
      </c>
      <c r="B14" s="43" t="s">
        <v>129</v>
      </c>
      <c r="C14" s="41">
        <v>50</v>
      </c>
      <c r="D14" s="1"/>
    </row>
    <row r="15" spans="1:4" ht="23.25" x14ac:dyDescent="0.3">
      <c r="A15" s="9">
        <v>45047</v>
      </c>
      <c r="B15" s="43" t="s">
        <v>132</v>
      </c>
      <c r="C15" s="41">
        <v>250</v>
      </c>
      <c r="D15" s="1" t="s">
        <v>133</v>
      </c>
    </row>
    <row r="16" spans="1:4" ht="23.25" x14ac:dyDescent="0.25">
      <c r="A16" s="9">
        <v>45033</v>
      </c>
      <c r="B16" s="42" t="s">
        <v>141</v>
      </c>
      <c r="C16" s="41">
        <v>600</v>
      </c>
      <c r="D16" s="1"/>
    </row>
    <row r="17" spans="1:4" ht="56.25" x14ac:dyDescent="0.3">
      <c r="A17" s="9">
        <v>45048</v>
      </c>
      <c r="B17" s="44" t="s">
        <v>151</v>
      </c>
      <c r="C17" s="41">
        <v>200</v>
      </c>
      <c r="D17" s="1"/>
    </row>
    <row r="18" spans="1:4" ht="23.25" x14ac:dyDescent="0.3">
      <c r="A18" s="9">
        <v>45048</v>
      </c>
      <c r="B18" s="43" t="s">
        <v>152</v>
      </c>
      <c r="C18" s="41">
        <v>150</v>
      </c>
      <c r="D18" s="1"/>
    </row>
    <row r="19" spans="1:4" ht="23.25" x14ac:dyDescent="0.3">
      <c r="A19" s="9">
        <v>45050</v>
      </c>
      <c r="B19" s="43" t="s">
        <v>159</v>
      </c>
      <c r="C19" s="41">
        <v>100</v>
      </c>
      <c r="D19" s="1"/>
    </row>
    <row r="20" spans="1:4" ht="23.25" x14ac:dyDescent="0.3">
      <c r="A20" s="9">
        <v>45050</v>
      </c>
      <c r="B20" s="43" t="s">
        <v>160</v>
      </c>
      <c r="C20" s="41">
        <v>100</v>
      </c>
      <c r="D20" s="1"/>
    </row>
    <row r="21" spans="1:4" ht="23.25" x14ac:dyDescent="0.3">
      <c r="A21" s="9">
        <v>45054</v>
      </c>
      <c r="B21" s="43" t="s">
        <v>177</v>
      </c>
      <c r="C21" s="41">
        <v>100</v>
      </c>
      <c r="D21" s="1"/>
    </row>
    <row r="22" spans="1:4" ht="23.25" x14ac:dyDescent="0.3">
      <c r="A22" s="9">
        <v>45056</v>
      </c>
      <c r="B22" s="43" t="s">
        <v>184</v>
      </c>
      <c r="C22" s="41">
        <v>250</v>
      </c>
      <c r="D22" s="1"/>
    </row>
    <row r="23" spans="1:4" ht="23.25" x14ac:dyDescent="0.3">
      <c r="A23" s="9">
        <v>45056</v>
      </c>
      <c r="B23" s="43" t="s">
        <v>185</v>
      </c>
      <c r="C23" s="41">
        <v>100</v>
      </c>
      <c r="D23" s="1"/>
    </row>
    <row r="24" spans="1:4" ht="23.25" x14ac:dyDescent="0.3">
      <c r="A24" s="9">
        <v>45057</v>
      </c>
      <c r="B24" s="43" t="s">
        <v>188</v>
      </c>
      <c r="C24" s="41">
        <v>150</v>
      </c>
      <c r="D24" s="1"/>
    </row>
    <row r="25" spans="1:4" ht="23.25" x14ac:dyDescent="0.3">
      <c r="A25" s="9">
        <v>45057</v>
      </c>
      <c r="B25" s="43" t="s">
        <v>189</v>
      </c>
      <c r="C25" s="41">
        <v>150</v>
      </c>
      <c r="D25" s="1"/>
    </row>
    <row r="26" spans="1:4" ht="23.25" x14ac:dyDescent="0.3">
      <c r="A26" s="9">
        <v>45061</v>
      </c>
      <c r="B26" s="43" t="s">
        <v>193</v>
      </c>
      <c r="C26" s="41">
        <v>100</v>
      </c>
      <c r="D26" s="1"/>
    </row>
    <row r="27" spans="1:4" ht="23.25" x14ac:dyDescent="0.3">
      <c r="A27" s="9">
        <v>45071</v>
      </c>
      <c r="B27" s="43" t="s">
        <v>198</v>
      </c>
      <c r="C27" s="41">
        <v>100</v>
      </c>
      <c r="D27" s="1" t="s">
        <v>199</v>
      </c>
    </row>
    <row r="28" spans="1:4" ht="23.25" x14ac:dyDescent="0.3">
      <c r="A28" s="9">
        <v>45076</v>
      </c>
      <c r="B28" s="43" t="s">
        <v>198</v>
      </c>
      <c r="C28" s="41">
        <v>100</v>
      </c>
      <c r="D28" s="1"/>
    </row>
    <row r="29" spans="1:4" ht="23.25" x14ac:dyDescent="0.3">
      <c r="A29" s="9">
        <v>45083</v>
      </c>
      <c r="B29" s="43" t="s">
        <v>198</v>
      </c>
      <c r="C29" s="41">
        <v>100</v>
      </c>
      <c r="D29" s="1"/>
    </row>
    <row r="30" spans="1:4" ht="23.25" x14ac:dyDescent="0.3">
      <c r="A30" s="9"/>
      <c r="B30" s="43"/>
      <c r="C30" s="41" t="s">
        <v>233</v>
      </c>
      <c r="D30" s="1"/>
    </row>
    <row r="31" spans="1:4" ht="31.5" x14ac:dyDescent="0.25">
      <c r="A31" s="57" t="s">
        <v>7</v>
      </c>
      <c r="B31" s="58"/>
      <c r="C31" s="10">
        <f>SUM(C5:C29)</f>
        <v>5850</v>
      </c>
      <c r="D31" s="1"/>
    </row>
  </sheetData>
  <mergeCells count="2">
    <mergeCell ref="B2:C2"/>
    <mergeCell ref="A31:B31"/>
  </mergeCells>
  <pageMargins left="0.7" right="0.7" top="0.75" bottom="0.75" header="0.3" footer="0.3"/>
  <pageSetup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rightToLeft="1" workbookViewId="0">
      <selection activeCell="C8" sqref="C8"/>
    </sheetView>
  </sheetViews>
  <sheetFormatPr defaultRowHeight="15" x14ac:dyDescent="0.25"/>
  <cols>
    <col min="1" max="1" width="20.85546875" customWidth="1"/>
    <col min="2" max="2" width="58.85546875" bestFit="1" customWidth="1"/>
    <col min="3" max="3" width="26.28515625" customWidth="1"/>
    <col min="4" max="4" width="28" customWidth="1"/>
  </cols>
  <sheetData>
    <row r="1" spans="1:4" x14ac:dyDescent="0.25">
      <c r="C1" s="5"/>
    </row>
    <row r="2" spans="1:4" ht="23.25" x14ac:dyDescent="0.35">
      <c r="B2" s="56" t="s">
        <v>130</v>
      </c>
      <c r="C2" s="56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45025</v>
      </c>
      <c r="B5" s="11" t="s">
        <v>134</v>
      </c>
      <c r="C5" s="52">
        <v>230</v>
      </c>
      <c r="D5" s="1"/>
    </row>
    <row r="6" spans="1:4" ht="24" thickBot="1" x14ac:dyDescent="0.3">
      <c r="A6" s="9">
        <v>45025</v>
      </c>
      <c r="B6" s="11" t="s">
        <v>135</v>
      </c>
      <c r="C6" s="52">
        <v>1100</v>
      </c>
      <c r="D6" s="11"/>
    </row>
    <row r="7" spans="1:4" ht="24" thickBot="1" x14ac:dyDescent="0.3">
      <c r="A7" s="9">
        <v>45025</v>
      </c>
      <c r="B7" s="17" t="s">
        <v>140</v>
      </c>
      <c r="C7" s="53">
        <v>20</v>
      </c>
      <c r="D7" s="22"/>
    </row>
    <row r="8" spans="1:4" ht="24" thickBot="1" x14ac:dyDescent="0.3">
      <c r="A8" s="9">
        <v>45025</v>
      </c>
      <c r="B8" s="11" t="s">
        <v>136</v>
      </c>
      <c r="C8" s="51">
        <v>400</v>
      </c>
      <c r="D8" s="1"/>
    </row>
    <row r="9" spans="1:4" ht="24" thickBot="1" x14ac:dyDescent="0.3">
      <c r="A9" s="9">
        <v>45028</v>
      </c>
      <c r="B9" s="16" t="s">
        <v>137</v>
      </c>
      <c r="C9" s="15">
        <v>400</v>
      </c>
      <c r="D9" s="1"/>
    </row>
    <row r="10" spans="1:4" ht="24" thickBot="1" x14ac:dyDescent="0.3">
      <c r="A10" s="9">
        <v>45033</v>
      </c>
      <c r="B10" s="16" t="s">
        <v>138</v>
      </c>
      <c r="C10" s="15">
        <v>400</v>
      </c>
      <c r="D10" s="12"/>
    </row>
    <row r="11" spans="1:4" ht="24" thickBot="1" x14ac:dyDescent="0.3">
      <c r="A11" s="9">
        <v>45035</v>
      </c>
      <c r="B11" s="16" t="s">
        <v>139</v>
      </c>
      <c r="C11" s="15">
        <v>400</v>
      </c>
      <c r="D11" s="12"/>
    </row>
    <row r="12" spans="1:4" ht="24" thickBot="1" x14ac:dyDescent="0.35">
      <c r="A12" s="9">
        <v>45048</v>
      </c>
      <c r="B12" s="13" t="s">
        <v>146</v>
      </c>
      <c r="C12" s="15">
        <v>450</v>
      </c>
      <c r="D12" s="1"/>
    </row>
    <row r="13" spans="1:4" ht="23.25" x14ac:dyDescent="0.3">
      <c r="A13" s="32">
        <v>45054</v>
      </c>
      <c r="B13" s="35" t="s">
        <v>179</v>
      </c>
      <c r="C13" s="34">
        <v>450</v>
      </c>
      <c r="D13" s="1"/>
    </row>
    <row r="14" spans="1:4" ht="23.25" x14ac:dyDescent="0.3">
      <c r="A14" s="32">
        <v>45054</v>
      </c>
      <c r="B14" s="35" t="s">
        <v>182</v>
      </c>
      <c r="C14" s="34">
        <v>50</v>
      </c>
      <c r="D14" s="1"/>
    </row>
    <row r="15" spans="1:4" ht="31.5" x14ac:dyDescent="0.25">
      <c r="A15" s="57" t="s">
        <v>7</v>
      </c>
      <c r="B15" s="58"/>
      <c r="C15" s="10">
        <f>SUM(C5:C14)</f>
        <v>3900</v>
      </c>
      <c r="D15" s="1"/>
    </row>
  </sheetData>
  <mergeCells count="2">
    <mergeCell ref="B2:C2"/>
    <mergeCell ref="A15:B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rightToLeft="1" tabSelected="1" workbookViewId="0">
      <selection activeCell="B13" sqref="B12:B13"/>
    </sheetView>
  </sheetViews>
  <sheetFormatPr defaultRowHeight="15" x14ac:dyDescent="0.25"/>
  <cols>
    <col min="1" max="1" width="22" customWidth="1"/>
    <col min="2" max="2" width="57.140625" bestFit="1" customWidth="1"/>
    <col min="3" max="3" width="31.7109375" customWidth="1"/>
    <col min="4" max="4" width="28.140625" customWidth="1"/>
  </cols>
  <sheetData>
    <row r="1" spans="1:4" x14ac:dyDescent="0.25">
      <c r="C1" s="5"/>
    </row>
    <row r="2" spans="1:4" ht="23.25" x14ac:dyDescent="0.35">
      <c r="B2" s="56" t="s">
        <v>122</v>
      </c>
      <c r="C2" s="56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45071</v>
      </c>
      <c r="B5" s="38" t="s">
        <v>226</v>
      </c>
      <c r="C5" s="39">
        <v>4500</v>
      </c>
      <c r="D5" s="1"/>
    </row>
    <row r="6" spans="1:4" ht="23.25" x14ac:dyDescent="0.25">
      <c r="A6" s="9">
        <v>45075</v>
      </c>
      <c r="B6" s="38" t="s">
        <v>226</v>
      </c>
      <c r="C6" s="41">
        <v>1500</v>
      </c>
      <c r="D6" s="38"/>
    </row>
    <row r="7" spans="1:4" ht="23.25" x14ac:dyDescent="0.25">
      <c r="A7" s="9">
        <v>45076</v>
      </c>
      <c r="B7" s="38" t="s">
        <v>226</v>
      </c>
      <c r="C7" s="41">
        <v>4000</v>
      </c>
      <c r="D7" s="1"/>
    </row>
    <row r="8" spans="1:4" ht="23.25" x14ac:dyDescent="0.25">
      <c r="A8" s="9">
        <v>45081</v>
      </c>
      <c r="B8" s="38" t="s">
        <v>226</v>
      </c>
      <c r="C8" s="41">
        <v>5000</v>
      </c>
      <c r="D8" s="1"/>
    </row>
    <row r="9" spans="1:4" ht="23.25" x14ac:dyDescent="0.25">
      <c r="A9" s="9">
        <v>45083</v>
      </c>
      <c r="B9" s="38" t="s">
        <v>226</v>
      </c>
      <c r="C9" s="41">
        <v>5000</v>
      </c>
      <c r="D9" s="40"/>
    </row>
    <row r="10" spans="1:4" ht="23.25" x14ac:dyDescent="0.25">
      <c r="A10" s="9">
        <v>45084</v>
      </c>
      <c r="B10" s="38" t="s">
        <v>226</v>
      </c>
      <c r="C10" s="41">
        <v>5000</v>
      </c>
      <c r="D10" s="40"/>
    </row>
    <row r="11" spans="1:4" ht="23.25" x14ac:dyDescent="0.3">
      <c r="A11" s="9"/>
      <c r="B11" s="43"/>
      <c r="C11" s="41"/>
      <c r="D11" s="1"/>
    </row>
    <row r="12" spans="1:4" ht="23.25" x14ac:dyDescent="0.3">
      <c r="A12" s="9"/>
      <c r="B12" s="43"/>
      <c r="C12" s="41"/>
      <c r="D12" s="40"/>
    </row>
    <row r="13" spans="1:4" ht="23.25" x14ac:dyDescent="0.3">
      <c r="A13" s="9"/>
      <c r="B13" s="43"/>
      <c r="C13" s="41"/>
      <c r="D13" s="40"/>
    </row>
    <row r="14" spans="1:4" ht="23.25" x14ac:dyDescent="0.3">
      <c r="A14" s="9"/>
      <c r="B14" s="43"/>
      <c r="C14" s="41"/>
      <c r="D14" s="1"/>
    </row>
    <row r="15" spans="1:4" ht="23.25" x14ac:dyDescent="0.3">
      <c r="A15" s="9"/>
      <c r="B15" s="43"/>
      <c r="C15" s="41"/>
      <c r="D15" s="1"/>
    </row>
    <row r="16" spans="1:4" ht="23.25" x14ac:dyDescent="0.25">
      <c r="A16" s="9"/>
      <c r="B16" s="42"/>
      <c r="C16" s="41"/>
      <c r="D16" s="1"/>
    </row>
    <row r="17" spans="1:4" ht="23.25" x14ac:dyDescent="0.3">
      <c r="A17" s="9"/>
      <c r="B17" s="44"/>
      <c r="C17" s="41"/>
      <c r="D17" s="1"/>
    </row>
    <row r="18" spans="1:4" ht="23.25" x14ac:dyDescent="0.3">
      <c r="A18" s="9"/>
      <c r="B18" s="43"/>
      <c r="C18" s="41"/>
      <c r="D18" s="1"/>
    </row>
    <row r="19" spans="1:4" ht="23.25" x14ac:dyDescent="0.3">
      <c r="A19" s="9"/>
      <c r="B19" s="43"/>
      <c r="C19" s="41"/>
      <c r="D19" s="1"/>
    </row>
    <row r="20" spans="1:4" ht="23.25" x14ac:dyDescent="0.3">
      <c r="A20" s="9"/>
      <c r="B20" s="43"/>
      <c r="C20" s="41"/>
      <c r="D20" s="1"/>
    </row>
    <row r="21" spans="1:4" ht="23.25" x14ac:dyDescent="0.3">
      <c r="A21" s="9"/>
      <c r="B21" s="43"/>
      <c r="C21" s="41"/>
      <c r="D21" s="1"/>
    </row>
    <row r="22" spans="1:4" ht="23.25" x14ac:dyDescent="0.3">
      <c r="A22" s="9"/>
      <c r="B22" s="43"/>
      <c r="C22" s="41"/>
      <c r="D22" s="1"/>
    </row>
    <row r="23" spans="1:4" ht="23.25" x14ac:dyDescent="0.3">
      <c r="A23" s="9"/>
      <c r="B23" s="43"/>
      <c r="C23" s="41"/>
      <c r="D23" s="1"/>
    </row>
    <row r="24" spans="1:4" ht="23.25" x14ac:dyDescent="0.3">
      <c r="A24" s="9"/>
      <c r="B24" s="43"/>
      <c r="C24" s="41"/>
      <c r="D24" s="1"/>
    </row>
    <row r="25" spans="1:4" ht="23.25" x14ac:dyDescent="0.3">
      <c r="A25" s="9"/>
      <c r="B25" s="43"/>
      <c r="C25" s="41"/>
      <c r="D25" s="1"/>
    </row>
    <row r="26" spans="1:4" ht="23.25" x14ac:dyDescent="0.3">
      <c r="A26" s="9"/>
      <c r="B26" s="43"/>
      <c r="C26" s="41"/>
      <c r="D26" s="1"/>
    </row>
    <row r="27" spans="1:4" ht="23.25" x14ac:dyDescent="0.3">
      <c r="A27" s="9"/>
      <c r="B27" s="43"/>
      <c r="C27" s="41"/>
      <c r="D27" s="1"/>
    </row>
    <row r="28" spans="1:4" ht="31.5" x14ac:dyDescent="0.25">
      <c r="A28" s="57" t="s">
        <v>7</v>
      </c>
      <c r="B28" s="58"/>
      <c r="C28" s="10">
        <f>SUM(C5:C27)</f>
        <v>25000</v>
      </c>
      <c r="D28" s="1"/>
    </row>
  </sheetData>
  <mergeCells count="2">
    <mergeCell ref="B2:C2"/>
    <mergeCell ref="A28:B28"/>
  </mergeCell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rightToLeft="1" workbookViewId="0">
      <selection activeCell="C11" sqref="C11"/>
    </sheetView>
  </sheetViews>
  <sheetFormatPr defaultRowHeight="15" x14ac:dyDescent="0.25"/>
  <cols>
    <col min="1" max="1" width="17.85546875" bestFit="1" customWidth="1"/>
    <col min="2" max="2" width="48.7109375" bestFit="1" customWidth="1"/>
    <col min="3" max="3" width="23.140625" bestFit="1" customWidth="1"/>
    <col min="4" max="4" width="28.42578125" customWidth="1"/>
  </cols>
  <sheetData>
    <row r="1" spans="1:4" x14ac:dyDescent="0.25">
      <c r="C1" s="5"/>
    </row>
    <row r="2" spans="1:4" ht="23.25" x14ac:dyDescent="0.35">
      <c r="B2" s="56" t="s">
        <v>216</v>
      </c>
      <c r="C2" s="56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86</v>
      </c>
      <c r="D4" s="3" t="s">
        <v>4</v>
      </c>
    </row>
    <row r="5" spans="1:4" ht="23.25" x14ac:dyDescent="0.25">
      <c r="A5" s="9">
        <v>45076</v>
      </c>
      <c r="B5" s="11" t="s">
        <v>217</v>
      </c>
      <c r="C5" s="21">
        <v>10000</v>
      </c>
      <c r="D5" s="1"/>
    </row>
    <row r="6" spans="1:4" ht="23.25" x14ac:dyDescent="0.25">
      <c r="A6" s="32">
        <v>45081</v>
      </c>
      <c r="B6" s="11" t="s">
        <v>231</v>
      </c>
      <c r="C6" s="21">
        <v>5000</v>
      </c>
      <c r="D6" s="1" t="s">
        <v>232</v>
      </c>
    </row>
    <row r="7" spans="1:4" ht="23.25" x14ac:dyDescent="0.25">
      <c r="A7" s="32">
        <v>45083</v>
      </c>
      <c r="B7" s="11" t="s">
        <v>231</v>
      </c>
      <c r="C7" s="21">
        <v>15000</v>
      </c>
      <c r="D7" s="1"/>
    </row>
    <row r="8" spans="1:4" ht="23.25" x14ac:dyDescent="0.25">
      <c r="A8" s="32"/>
      <c r="B8" s="11"/>
      <c r="C8" s="21"/>
      <c r="D8" s="1"/>
    </row>
    <row r="9" spans="1:4" ht="23.25" x14ac:dyDescent="0.25">
      <c r="A9" s="32"/>
      <c r="B9" s="11"/>
      <c r="C9" s="21"/>
      <c r="D9" s="1"/>
    </row>
    <row r="10" spans="1:4" ht="31.5" x14ac:dyDescent="0.25">
      <c r="A10" s="57" t="s">
        <v>7</v>
      </c>
      <c r="B10" s="58"/>
      <c r="C10" s="10">
        <f>SUM(C5:C9)</f>
        <v>30000</v>
      </c>
      <c r="D10" s="1"/>
    </row>
  </sheetData>
  <mergeCells count="2">
    <mergeCell ref="B2:C2"/>
    <mergeCell ref="A10:B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rightToLeft="1" zoomScale="82" zoomScaleNormal="82" workbookViewId="0">
      <selection activeCell="A17" sqref="A17"/>
    </sheetView>
  </sheetViews>
  <sheetFormatPr defaultRowHeight="15" x14ac:dyDescent="0.25"/>
  <cols>
    <col min="1" max="1" width="24" customWidth="1"/>
    <col min="2" max="2" width="56.7109375" bestFit="1" customWidth="1"/>
    <col min="3" max="5" width="24" customWidth="1"/>
    <col min="6" max="6" width="37.5703125" bestFit="1" customWidth="1"/>
  </cols>
  <sheetData>
    <row r="1" spans="1:6" x14ac:dyDescent="0.25">
      <c r="C1" s="59" t="s">
        <v>210</v>
      </c>
      <c r="D1" s="59"/>
      <c r="E1" s="59"/>
      <c r="F1" s="59"/>
    </row>
    <row r="2" spans="1:6" ht="23.25" x14ac:dyDescent="0.35">
      <c r="B2" s="47" t="s">
        <v>209</v>
      </c>
      <c r="C2" s="59"/>
      <c r="D2" s="59"/>
      <c r="E2" s="59"/>
      <c r="F2" s="59"/>
    </row>
    <row r="3" spans="1:6" x14ac:dyDescent="0.25">
      <c r="B3" s="48">
        <f ca="1">TODAY()</f>
        <v>45087</v>
      </c>
      <c r="C3" s="60"/>
      <c r="D3" s="60"/>
      <c r="E3" s="60"/>
      <c r="F3" s="60"/>
    </row>
    <row r="4" spans="1:6" ht="23.25" x14ac:dyDescent="0.25">
      <c r="A4" s="45" t="s">
        <v>0</v>
      </c>
      <c r="B4" s="45" t="s">
        <v>1</v>
      </c>
      <c r="C4" s="46" t="s">
        <v>204</v>
      </c>
      <c r="D4" s="46" t="s">
        <v>20</v>
      </c>
      <c r="E4" s="46" t="s">
        <v>203</v>
      </c>
      <c r="F4" s="45" t="s">
        <v>4</v>
      </c>
    </row>
    <row r="5" spans="1:6" ht="23.25" x14ac:dyDescent="0.25">
      <c r="A5" s="9">
        <v>45069</v>
      </c>
      <c r="B5" s="40" t="s">
        <v>202</v>
      </c>
      <c r="C5" s="41">
        <v>5</v>
      </c>
      <c r="D5" s="41">
        <v>1030</v>
      </c>
      <c r="E5" s="41">
        <f>C5*D5</f>
        <v>5150</v>
      </c>
      <c r="F5" s="1" t="s">
        <v>206</v>
      </c>
    </row>
    <row r="6" spans="1:6" ht="23.25" x14ac:dyDescent="0.25">
      <c r="A6" s="9">
        <v>45069</v>
      </c>
      <c r="B6" s="40" t="s">
        <v>202</v>
      </c>
      <c r="C6" s="41">
        <v>5</v>
      </c>
      <c r="D6" s="41">
        <v>1030</v>
      </c>
      <c r="E6" s="41">
        <f t="shared" ref="E6:E16" si="0">C6*D6</f>
        <v>5150</v>
      </c>
      <c r="F6" s="1" t="s">
        <v>206</v>
      </c>
    </row>
    <row r="7" spans="1:6" ht="23.25" x14ac:dyDescent="0.25">
      <c r="A7" s="9">
        <v>45069</v>
      </c>
      <c r="B7" s="40" t="s">
        <v>202</v>
      </c>
      <c r="C7" s="41">
        <v>5</v>
      </c>
      <c r="D7" s="41">
        <v>1030</v>
      </c>
      <c r="E7" s="41">
        <f t="shared" si="0"/>
        <v>5150</v>
      </c>
      <c r="F7" s="1" t="s">
        <v>206</v>
      </c>
    </row>
    <row r="8" spans="1:6" ht="23.25" x14ac:dyDescent="0.25">
      <c r="A8" s="9">
        <v>45070</v>
      </c>
      <c r="B8" s="40" t="s">
        <v>202</v>
      </c>
      <c r="C8" s="41">
        <v>20</v>
      </c>
      <c r="D8" s="41">
        <v>1030</v>
      </c>
      <c r="E8" s="41">
        <f t="shared" si="0"/>
        <v>20600</v>
      </c>
      <c r="F8" s="1" t="s">
        <v>206</v>
      </c>
    </row>
    <row r="9" spans="1:6" ht="23.25" x14ac:dyDescent="0.25">
      <c r="A9" s="9">
        <v>45070</v>
      </c>
      <c r="B9" s="40" t="s">
        <v>205</v>
      </c>
      <c r="C9" s="41">
        <v>3</v>
      </c>
      <c r="D9" s="41">
        <v>700</v>
      </c>
      <c r="E9" s="41">
        <f t="shared" si="0"/>
        <v>2100</v>
      </c>
      <c r="F9" s="1" t="s">
        <v>206</v>
      </c>
    </row>
    <row r="10" spans="1:6" ht="23.25" x14ac:dyDescent="0.25">
      <c r="A10" s="9">
        <v>45071</v>
      </c>
      <c r="B10" s="40" t="s">
        <v>205</v>
      </c>
      <c r="C10" s="41">
        <v>3</v>
      </c>
      <c r="D10" s="41">
        <v>700</v>
      </c>
      <c r="E10" s="41">
        <f t="shared" si="0"/>
        <v>2100</v>
      </c>
      <c r="F10" s="1" t="s">
        <v>206</v>
      </c>
    </row>
    <row r="11" spans="1:6" ht="23.25" x14ac:dyDescent="0.25">
      <c r="A11" s="9">
        <v>45061</v>
      </c>
      <c r="B11" s="40" t="s">
        <v>207</v>
      </c>
      <c r="C11" s="41">
        <v>6</v>
      </c>
      <c r="D11" s="41">
        <v>700</v>
      </c>
      <c r="E11" s="41">
        <f t="shared" si="0"/>
        <v>4200</v>
      </c>
      <c r="F11" s="1" t="s">
        <v>208</v>
      </c>
    </row>
    <row r="12" spans="1:6" ht="23.25" x14ac:dyDescent="0.25">
      <c r="A12" s="9">
        <v>45068</v>
      </c>
      <c r="B12" s="40" t="s">
        <v>207</v>
      </c>
      <c r="C12" s="41">
        <v>6</v>
      </c>
      <c r="D12" s="41">
        <v>700</v>
      </c>
      <c r="E12" s="41">
        <f t="shared" si="0"/>
        <v>4200</v>
      </c>
      <c r="F12" s="1" t="s">
        <v>208</v>
      </c>
    </row>
    <row r="13" spans="1:6" ht="23.25" x14ac:dyDescent="0.25">
      <c r="A13" s="9">
        <v>45060</v>
      </c>
      <c r="B13" s="40" t="s">
        <v>211</v>
      </c>
      <c r="C13" s="41">
        <v>1.5</v>
      </c>
      <c r="D13" s="41">
        <v>920</v>
      </c>
      <c r="E13" s="41">
        <f t="shared" si="0"/>
        <v>1380</v>
      </c>
      <c r="F13" s="1" t="s">
        <v>212</v>
      </c>
    </row>
    <row r="14" spans="1:6" ht="23.25" x14ac:dyDescent="0.25">
      <c r="A14" s="9">
        <v>45078</v>
      </c>
      <c r="B14" s="40" t="s">
        <v>218</v>
      </c>
      <c r="C14" s="41">
        <v>10</v>
      </c>
      <c r="D14" s="41">
        <v>1030</v>
      </c>
      <c r="E14" s="41">
        <f t="shared" si="0"/>
        <v>10300</v>
      </c>
      <c r="F14" s="1" t="s">
        <v>206</v>
      </c>
    </row>
    <row r="15" spans="1:6" ht="23.25" x14ac:dyDescent="0.25">
      <c r="A15" s="9">
        <v>45081</v>
      </c>
      <c r="B15" s="40" t="s">
        <v>227</v>
      </c>
      <c r="C15" s="41">
        <v>5</v>
      </c>
      <c r="D15" s="41">
        <v>1030</v>
      </c>
      <c r="E15" s="41">
        <f t="shared" si="0"/>
        <v>5150</v>
      </c>
      <c r="F15" s="1" t="s">
        <v>206</v>
      </c>
    </row>
    <row r="16" spans="1:6" ht="23.25" x14ac:dyDescent="0.25">
      <c r="A16" s="9">
        <v>45083</v>
      </c>
      <c r="B16" s="40" t="s">
        <v>202</v>
      </c>
      <c r="C16" s="41">
        <v>5</v>
      </c>
      <c r="D16" s="41">
        <v>1030</v>
      </c>
      <c r="E16" s="41">
        <f t="shared" si="0"/>
        <v>5150</v>
      </c>
      <c r="F16" s="1" t="s">
        <v>206</v>
      </c>
    </row>
    <row r="17" spans="1:6" ht="23.25" x14ac:dyDescent="0.25">
      <c r="A17" s="9"/>
      <c r="B17" s="40"/>
      <c r="C17" s="41"/>
      <c r="D17" s="41"/>
      <c r="E17" s="41"/>
      <c r="F17" s="1"/>
    </row>
    <row r="18" spans="1:6" ht="23.25" x14ac:dyDescent="0.25">
      <c r="A18" s="9"/>
      <c r="B18" s="40"/>
      <c r="C18" s="41"/>
      <c r="D18" s="41"/>
      <c r="E18" s="41"/>
      <c r="F18" s="1"/>
    </row>
    <row r="19" spans="1:6" ht="31.5" x14ac:dyDescent="0.25">
      <c r="A19" s="57" t="s">
        <v>7</v>
      </c>
      <c r="B19" s="58"/>
      <c r="C19" s="10">
        <f>SUM(C5:C16)</f>
        <v>74.5</v>
      </c>
      <c r="D19" s="10">
        <v>0</v>
      </c>
      <c r="E19" s="10">
        <f>SUM(E5:E16)</f>
        <v>70630</v>
      </c>
      <c r="F19" s="1"/>
    </row>
  </sheetData>
  <mergeCells count="2">
    <mergeCell ref="A19:B19"/>
    <mergeCell ref="C1:F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7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5"/>
  <sheetViews>
    <sheetView rightToLeft="1" topLeftCell="B1" zoomScale="80" zoomScaleNormal="80" workbookViewId="0">
      <selection activeCell="B27" sqref="B27"/>
    </sheetView>
  </sheetViews>
  <sheetFormatPr defaultRowHeight="15" x14ac:dyDescent="0.25"/>
  <cols>
    <col min="1" max="1" width="22.85546875" customWidth="1"/>
    <col min="2" max="2" width="105.85546875" bestFit="1" customWidth="1"/>
    <col min="3" max="4" width="23" style="5" customWidth="1"/>
    <col min="5" max="5" width="24.140625" style="5" bestFit="1" customWidth="1"/>
    <col min="6" max="6" width="37.5703125" customWidth="1"/>
  </cols>
  <sheetData>
    <row r="2" spans="1:6" ht="23.25" x14ac:dyDescent="0.35">
      <c r="B2" s="56" t="s">
        <v>5</v>
      </c>
      <c r="C2" s="56"/>
      <c r="D2" s="56"/>
      <c r="E2" s="56"/>
    </row>
    <row r="4" spans="1:6" ht="23.25" x14ac:dyDescent="0.25">
      <c r="A4" s="3" t="s">
        <v>0</v>
      </c>
      <c r="B4" s="3" t="s">
        <v>1</v>
      </c>
      <c r="C4" s="6" t="s">
        <v>6</v>
      </c>
      <c r="D4" s="6" t="s">
        <v>2</v>
      </c>
      <c r="E4" s="6" t="s">
        <v>3</v>
      </c>
      <c r="F4" s="3" t="s">
        <v>4</v>
      </c>
    </row>
    <row r="5" spans="1:6" ht="23.25" x14ac:dyDescent="0.25">
      <c r="A5" s="9"/>
      <c r="B5" s="1" t="s">
        <v>8</v>
      </c>
      <c r="C5" s="4">
        <v>110000</v>
      </c>
      <c r="D5" s="7"/>
      <c r="E5" s="4">
        <f>C5</f>
        <v>110000</v>
      </c>
      <c r="F5" s="1"/>
    </row>
    <row r="6" spans="1:6" ht="23.25" x14ac:dyDescent="0.25">
      <c r="A6" s="9">
        <v>45025</v>
      </c>
      <c r="B6" s="1" t="s">
        <v>9</v>
      </c>
      <c r="C6" s="7"/>
      <c r="D6" s="7">
        <v>30000</v>
      </c>
      <c r="E6" s="4">
        <f>E5+C6-D6</f>
        <v>80000</v>
      </c>
      <c r="F6" s="1"/>
    </row>
    <row r="7" spans="1:6" ht="23.25" x14ac:dyDescent="0.25">
      <c r="A7" s="9">
        <v>45025</v>
      </c>
      <c r="B7" s="1" t="s">
        <v>9</v>
      </c>
      <c r="C7" s="7"/>
      <c r="D7" s="7">
        <v>30000</v>
      </c>
      <c r="E7" s="4">
        <f t="shared" ref="E7:E24" si="0">E6+C7-D7</f>
        <v>50000</v>
      </c>
      <c r="F7" s="1"/>
    </row>
    <row r="8" spans="1:6" ht="23.25" x14ac:dyDescent="0.25">
      <c r="A8" s="9">
        <v>45028</v>
      </c>
      <c r="B8" s="1" t="s">
        <v>10</v>
      </c>
      <c r="C8" s="7"/>
      <c r="D8" s="7">
        <v>50000</v>
      </c>
      <c r="E8" s="4">
        <f t="shared" si="0"/>
        <v>0</v>
      </c>
      <c r="F8" s="1"/>
    </row>
    <row r="9" spans="1:6" ht="23.25" x14ac:dyDescent="0.25">
      <c r="A9" s="2"/>
      <c r="B9" s="1" t="s">
        <v>11</v>
      </c>
      <c r="C9" s="7">
        <v>60000</v>
      </c>
      <c r="D9" s="7"/>
      <c r="E9" s="4">
        <f t="shared" si="0"/>
        <v>60000</v>
      </c>
      <c r="F9" s="1"/>
    </row>
    <row r="10" spans="1:6" ht="23.25" x14ac:dyDescent="0.25">
      <c r="A10" s="9">
        <v>45034</v>
      </c>
      <c r="B10" s="1" t="s">
        <v>12</v>
      </c>
      <c r="C10" s="7"/>
      <c r="D10" s="7">
        <v>20000</v>
      </c>
      <c r="E10" s="4">
        <f t="shared" si="0"/>
        <v>40000</v>
      </c>
      <c r="F10" s="1"/>
    </row>
    <row r="11" spans="1:6" ht="23.25" x14ac:dyDescent="0.25">
      <c r="A11" s="9">
        <v>45035</v>
      </c>
      <c r="B11" s="1" t="s">
        <v>13</v>
      </c>
      <c r="C11" s="7"/>
      <c r="D11" s="7">
        <v>40000</v>
      </c>
      <c r="E11" s="4">
        <f t="shared" si="0"/>
        <v>0</v>
      </c>
      <c r="F11" s="1"/>
    </row>
    <row r="12" spans="1:6" ht="23.25" x14ac:dyDescent="0.25">
      <c r="A12" s="2"/>
      <c r="B12" s="1" t="s">
        <v>14</v>
      </c>
      <c r="C12" s="7">
        <v>60000</v>
      </c>
      <c r="D12" s="7"/>
      <c r="E12" s="4">
        <f t="shared" si="0"/>
        <v>60000</v>
      </c>
      <c r="F12" s="1"/>
    </row>
    <row r="13" spans="1:6" ht="23.25" x14ac:dyDescent="0.25">
      <c r="A13" s="9">
        <v>45045</v>
      </c>
      <c r="B13" s="1" t="s">
        <v>15</v>
      </c>
      <c r="C13" s="7"/>
      <c r="D13" s="7">
        <v>30000</v>
      </c>
      <c r="E13" s="4">
        <f t="shared" si="0"/>
        <v>30000</v>
      </c>
      <c r="F13" s="1"/>
    </row>
    <row r="14" spans="1:6" ht="23.25" x14ac:dyDescent="0.25">
      <c r="A14" s="9">
        <v>45045</v>
      </c>
      <c r="B14" s="1" t="s">
        <v>16</v>
      </c>
      <c r="C14" s="7"/>
      <c r="D14" s="7">
        <v>30000</v>
      </c>
      <c r="E14" s="4">
        <f t="shared" si="0"/>
        <v>0</v>
      </c>
      <c r="F14" s="1"/>
    </row>
    <row r="15" spans="1:6" ht="23.25" x14ac:dyDescent="0.25">
      <c r="A15" s="9">
        <v>45045</v>
      </c>
      <c r="B15" s="1" t="s">
        <v>17</v>
      </c>
      <c r="C15" s="7">
        <v>60000</v>
      </c>
      <c r="D15" s="7"/>
      <c r="E15" s="4">
        <f t="shared" si="0"/>
        <v>60000</v>
      </c>
      <c r="F15" s="1"/>
    </row>
    <row r="16" spans="1:6" ht="23.25" x14ac:dyDescent="0.25">
      <c r="A16" s="9">
        <v>45045</v>
      </c>
      <c r="B16" s="1" t="s">
        <v>18</v>
      </c>
      <c r="C16" s="7"/>
      <c r="D16" s="7">
        <v>10000</v>
      </c>
      <c r="E16" s="4">
        <f t="shared" si="0"/>
        <v>50000</v>
      </c>
      <c r="F16" s="1"/>
    </row>
    <row r="17" spans="1:6" ht="23.25" x14ac:dyDescent="0.25">
      <c r="A17" s="9">
        <v>45050</v>
      </c>
      <c r="B17" s="1" t="s">
        <v>157</v>
      </c>
      <c r="C17" s="1"/>
      <c r="D17" s="7">
        <v>10000</v>
      </c>
      <c r="E17" s="4">
        <f t="shared" si="0"/>
        <v>40000</v>
      </c>
      <c r="F17" s="1"/>
    </row>
    <row r="18" spans="1:6" ht="23.25" x14ac:dyDescent="0.25">
      <c r="A18" s="9">
        <v>45050</v>
      </c>
      <c r="B18" s="1" t="s">
        <v>158</v>
      </c>
      <c r="C18" s="1"/>
      <c r="D18" s="7">
        <v>40000</v>
      </c>
      <c r="E18" s="4">
        <f t="shared" si="0"/>
        <v>0</v>
      </c>
      <c r="F18" s="1"/>
    </row>
    <row r="19" spans="1:6" ht="23.25" x14ac:dyDescent="0.25">
      <c r="A19" s="9">
        <v>45057</v>
      </c>
      <c r="B19" s="1" t="s">
        <v>190</v>
      </c>
      <c r="C19" s="7"/>
      <c r="D19" s="7">
        <v>100000</v>
      </c>
      <c r="E19" s="4">
        <f t="shared" si="0"/>
        <v>-100000</v>
      </c>
      <c r="F19" s="1"/>
    </row>
    <row r="20" spans="1:6" ht="23.25" x14ac:dyDescent="0.25">
      <c r="A20" s="2"/>
      <c r="B20" s="1"/>
      <c r="C20" s="7"/>
      <c r="D20" s="7"/>
      <c r="E20" s="4">
        <f t="shared" si="0"/>
        <v>-100000</v>
      </c>
      <c r="F20" s="1"/>
    </row>
    <row r="21" spans="1:6" ht="23.25" x14ac:dyDescent="0.25">
      <c r="A21" s="2"/>
      <c r="B21" s="1"/>
      <c r="C21" s="7"/>
      <c r="D21" s="7"/>
      <c r="E21" s="4">
        <f t="shared" si="0"/>
        <v>-100000</v>
      </c>
      <c r="F21" s="1"/>
    </row>
    <row r="22" spans="1:6" ht="23.25" x14ac:dyDescent="0.25">
      <c r="A22" s="2"/>
      <c r="B22" s="1"/>
      <c r="C22" s="7"/>
      <c r="D22" s="7"/>
      <c r="E22" s="4">
        <f t="shared" si="0"/>
        <v>-100000</v>
      </c>
      <c r="F22" s="1"/>
    </row>
    <row r="23" spans="1:6" ht="23.25" x14ac:dyDescent="0.25">
      <c r="A23" s="2"/>
      <c r="B23" s="1"/>
      <c r="C23" s="7"/>
      <c r="D23" s="7"/>
      <c r="E23" s="4">
        <f t="shared" si="0"/>
        <v>-100000</v>
      </c>
      <c r="F23" s="1"/>
    </row>
    <row r="24" spans="1:6" ht="23.25" x14ac:dyDescent="0.25">
      <c r="A24" s="2"/>
      <c r="B24" s="1"/>
      <c r="C24" s="7"/>
      <c r="D24" s="7"/>
      <c r="E24" s="4">
        <f t="shared" si="0"/>
        <v>-100000</v>
      </c>
      <c r="F24" s="1"/>
    </row>
    <row r="25" spans="1:6" ht="31.5" x14ac:dyDescent="0.25">
      <c r="A25" s="57" t="s">
        <v>7</v>
      </c>
      <c r="B25" s="58"/>
      <c r="C25" s="8">
        <f>SUM(C5:C24)</f>
        <v>290000</v>
      </c>
      <c r="D25" s="7">
        <f>SUM(D5:D24)</f>
        <v>390000</v>
      </c>
      <c r="E25" s="4">
        <f>C25</f>
        <v>290000</v>
      </c>
      <c r="F25" s="1"/>
    </row>
  </sheetData>
  <mergeCells count="2">
    <mergeCell ref="B2:E2"/>
    <mergeCell ref="A25:B25"/>
  </mergeCells>
  <printOptions horizontalCentered="1" verticalCentered="1"/>
  <pageMargins left="0" right="0" top="0" bottom="0" header="0.3" footer="0.3"/>
  <pageSetup paperSize="9" scale="61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4"/>
  <sheetViews>
    <sheetView rightToLeft="1" workbookViewId="0">
      <pane ySplit="4" topLeftCell="A5" activePane="bottomLeft" state="frozen"/>
      <selection pane="bottomLeft" activeCell="E7" sqref="E7"/>
    </sheetView>
  </sheetViews>
  <sheetFormatPr defaultRowHeight="15" x14ac:dyDescent="0.25"/>
  <cols>
    <col min="1" max="1" width="22.85546875" customWidth="1"/>
    <col min="2" max="2" width="49" bestFit="1" customWidth="1"/>
    <col min="3" max="5" width="23" style="5" customWidth="1"/>
    <col min="6" max="6" width="37.5703125" customWidth="1"/>
  </cols>
  <sheetData>
    <row r="2" spans="1:6" ht="23.25" x14ac:dyDescent="0.35">
      <c r="B2" s="56" t="s">
        <v>21</v>
      </c>
      <c r="C2" s="56"/>
      <c r="D2" s="56"/>
      <c r="E2" s="56"/>
    </row>
    <row r="4" spans="1:6" ht="23.25" x14ac:dyDescent="0.25">
      <c r="A4" s="3" t="s">
        <v>0</v>
      </c>
      <c r="B4" s="3" t="s">
        <v>1</v>
      </c>
      <c r="C4" s="6" t="s">
        <v>19</v>
      </c>
      <c r="D4" s="6" t="s">
        <v>20</v>
      </c>
      <c r="E4" s="6" t="s">
        <v>7</v>
      </c>
      <c r="F4" s="3" t="s">
        <v>4</v>
      </c>
    </row>
    <row r="5" spans="1:6" ht="23.25" x14ac:dyDescent="0.25">
      <c r="A5" s="9">
        <v>45025</v>
      </c>
      <c r="B5" s="1" t="s">
        <v>23</v>
      </c>
      <c r="C5" s="4">
        <v>6.25</v>
      </c>
      <c r="D5" s="4">
        <v>1900</v>
      </c>
      <c r="E5" s="55" t="s">
        <v>234</v>
      </c>
      <c r="F5" s="1"/>
    </row>
    <row r="6" spans="1:6" ht="23.25" x14ac:dyDescent="0.25">
      <c r="A6" s="9">
        <v>45025</v>
      </c>
      <c r="B6" s="1" t="s">
        <v>22</v>
      </c>
      <c r="C6" s="4">
        <v>13.5</v>
      </c>
      <c r="D6" s="4">
        <v>1900</v>
      </c>
      <c r="E6" s="4">
        <f t="shared" ref="E6:E30" si="0">C6*D6</f>
        <v>25650</v>
      </c>
      <c r="F6" s="1"/>
    </row>
    <row r="7" spans="1:6" ht="23.25" x14ac:dyDescent="0.25">
      <c r="A7" s="9">
        <v>45028</v>
      </c>
      <c r="B7" s="1" t="s">
        <v>22</v>
      </c>
      <c r="C7" s="4">
        <v>5</v>
      </c>
      <c r="D7" s="4">
        <v>1900</v>
      </c>
      <c r="E7" s="54">
        <f t="shared" si="0"/>
        <v>9500</v>
      </c>
      <c r="F7" s="1"/>
    </row>
    <row r="8" spans="1:6" ht="23.25" x14ac:dyDescent="0.25">
      <c r="A8" s="9">
        <v>45028</v>
      </c>
      <c r="B8" s="1" t="s">
        <v>24</v>
      </c>
      <c r="C8" s="4">
        <v>5</v>
      </c>
      <c r="D8" s="4">
        <v>1900</v>
      </c>
      <c r="E8" s="4">
        <f t="shared" si="0"/>
        <v>9500</v>
      </c>
      <c r="F8" s="1"/>
    </row>
    <row r="9" spans="1:6" ht="23.25" x14ac:dyDescent="0.25">
      <c r="A9" s="9">
        <v>45028</v>
      </c>
      <c r="B9" s="1" t="s">
        <v>24</v>
      </c>
      <c r="C9" s="4">
        <v>10</v>
      </c>
      <c r="D9" s="4">
        <v>1900</v>
      </c>
      <c r="E9" s="4">
        <f t="shared" si="0"/>
        <v>19000</v>
      </c>
      <c r="F9" s="1"/>
    </row>
    <row r="10" spans="1:6" ht="23.25" x14ac:dyDescent="0.25">
      <c r="A10" s="9">
        <v>45028</v>
      </c>
      <c r="B10" s="1" t="s">
        <v>24</v>
      </c>
      <c r="C10" s="4">
        <v>5</v>
      </c>
      <c r="D10" s="4">
        <v>1900</v>
      </c>
      <c r="E10" s="4">
        <f t="shared" si="0"/>
        <v>9500</v>
      </c>
      <c r="F10" s="1"/>
    </row>
    <row r="11" spans="1:6" ht="23.25" x14ac:dyDescent="0.25">
      <c r="A11" s="9">
        <v>45031</v>
      </c>
      <c r="B11" s="1" t="s">
        <v>23</v>
      </c>
      <c r="C11" s="4">
        <v>12</v>
      </c>
      <c r="D11" s="4">
        <v>1900</v>
      </c>
      <c r="E11" s="4">
        <f t="shared" si="0"/>
        <v>22800</v>
      </c>
      <c r="F11" s="1"/>
    </row>
    <row r="12" spans="1:6" ht="23.25" x14ac:dyDescent="0.25">
      <c r="A12" s="9">
        <v>45031</v>
      </c>
      <c r="B12" s="1" t="s">
        <v>23</v>
      </c>
      <c r="C12" s="4">
        <v>2</v>
      </c>
      <c r="D12" s="4">
        <v>1900</v>
      </c>
      <c r="E12" s="4">
        <f t="shared" si="0"/>
        <v>3800</v>
      </c>
      <c r="F12" s="1"/>
    </row>
    <row r="13" spans="1:6" ht="23.25" x14ac:dyDescent="0.25">
      <c r="A13" s="9">
        <v>45031</v>
      </c>
      <c r="B13" s="1" t="s">
        <v>24</v>
      </c>
      <c r="C13" s="4">
        <v>1</v>
      </c>
      <c r="D13" s="4">
        <v>1900</v>
      </c>
      <c r="E13" s="4">
        <f t="shared" si="0"/>
        <v>1900</v>
      </c>
      <c r="F13" s="1"/>
    </row>
    <row r="14" spans="1:6" ht="23.25" x14ac:dyDescent="0.25">
      <c r="A14" s="9">
        <v>45033</v>
      </c>
      <c r="B14" s="1" t="s">
        <v>23</v>
      </c>
      <c r="C14" s="4">
        <v>20</v>
      </c>
      <c r="D14" s="4">
        <v>1900</v>
      </c>
      <c r="E14" s="4">
        <f t="shared" si="0"/>
        <v>38000</v>
      </c>
      <c r="F14" s="1"/>
    </row>
    <row r="15" spans="1:6" ht="23.25" x14ac:dyDescent="0.25">
      <c r="A15" s="9">
        <v>45034</v>
      </c>
      <c r="B15" s="1" t="s">
        <v>23</v>
      </c>
      <c r="C15" s="4">
        <v>5</v>
      </c>
      <c r="D15" s="4">
        <v>1900</v>
      </c>
      <c r="E15" s="4">
        <f t="shared" si="0"/>
        <v>9500</v>
      </c>
      <c r="F15" s="1"/>
    </row>
    <row r="16" spans="1:6" ht="23.25" x14ac:dyDescent="0.25">
      <c r="A16" s="9">
        <v>45034</v>
      </c>
      <c r="B16" s="1" t="s">
        <v>23</v>
      </c>
      <c r="C16" s="4">
        <v>5</v>
      </c>
      <c r="D16" s="4">
        <v>1900</v>
      </c>
      <c r="E16" s="4">
        <f t="shared" si="0"/>
        <v>9500</v>
      </c>
      <c r="F16" s="1"/>
    </row>
    <row r="17" spans="1:6" ht="23.25" x14ac:dyDescent="0.25">
      <c r="A17" s="9">
        <v>45034</v>
      </c>
      <c r="B17" s="1" t="s">
        <v>23</v>
      </c>
      <c r="C17" s="4">
        <v>5</v>
      </c>
      <c r="D17" s="4">
        <v>1900</v>
      </c>
      <c r="E17" s="4">
        <f t="shared" si="0"/>
        <v>9500</v>
      </c>
      <c r="F17" s="1"/>
    </row>
    <row r="18" spans="1:6" ht="23.25" x14ac:dyDescent="0.25">
      <c r="A18" s="9">
        <v>45034</v>
      </c>
      <c r="B18" s="1" t="s">
        <v>23</v>
      </c>
      <c r="C18" s="4">
        <v>3</v>
      </c>
      <c r="D18" s="4">
        <v>1900</v>
      </c>
      <c r="E18" s="4">
        <f t="shared" si="0"/>
        <v>5700</v>
      </c>
      <c r="F18" s="1"/>
    </row>
    <row r="19" spans="1:6" ht="23.25" x14ac:dyDescent="0.25">
      <c r="A19" s="9">
        <v>45035</v>
      </c>
      <c r="B19" s="1" t="s">
        <v>23</v>
      </c>
      <c r="C19" s="4">
        <v>8</v>
      </c>
      <c r="D19" s="4">
        <v>1900</v>
      </c>
      <c r="E19" s="4">
        <f t="shared" si="0"/>
        <v>15200</v>
      </c>
      <c r="F19" s="1"/>
    </row>
    <row r="20" spans="1:6" ht="23.25" x14ac:dyDescent="0.25">
      <c r="A20" s="9">
        <v>45035</v>
      </c>
      <c r="B20" s="1" t="s">
        <v>23</v>
      </c>
      <c r="C20" s="4">
        <v>8</v>
      </c>
      <c r="D20" s="4">
        <v>1900</v>
      </c>
      <c r="E20" s="4">
        <f t="shared" si="0"/>
        <v>15200</v>
      </c>
      <c r="F20" s="1"/>
    </row>
    <row r="21" spans="1:6" ht="23.25" x14ac:dyDescent="0.25">
      <c r="A21" s="9">
        <v>45035</v>
      </c>
      <c r="B21" s="1" t="s">
        <v>23</v>
      </c>
      <c r="C21" s="4">
        <v>2</v>
      </c>
      <c r="D21" s="4">
        <v>1900</v>
      </c>
      <c r="E21" s="4">
        <f t="shared" si="0"/>
        <v>3800</v>
      </c>
      <c r="F21" s="1"/>
    </row>
    <row r="22" spans="1:6" ht="24" thickBot="1" x14ac:dyDescent="0.3">
      <c r="A22" s="9">
        <v>45045</v>
      </c>
      <c r="B22" s="1" t="s">
        <v>23</v>
      </c>
      <c r="C22" s="4">
        <v>15</v>
      </c>
      <c r="D22" s="4">
        <v>1900</v>
      </c>
      <c r="E22" s="4">
        <f t="shared" si="0"/>
        <v>28500</v>
      </c>
      <c r="F22" s="1"/>
    </row>
    <row r="23" spans="1:6" ht="24" thickBot="1" x14ac:dyDescent="0.3">
      <c r="A23" s="9">
        <v>45048</v>
      </c>
      <c r="B23" s="12" t="s">
        <v>23</v>
      </c>
      <c r="C23" s="4">
        <v>20</v>
      </c>
      <c r="D23" s="4">
        <v>1900</v>
      </c>
      <c r="E23" s="4">
        <f t="shared" si="0"/>
        <v>38000</v>
      </c>
      <c r="F23" s="1"/>
    </row>
    <row r="24" spans="1:6" ht="23.25" x14ac:dyDescent="0.25">
      <c r="A24" s="9">
        <v>45048</v>
      </c>
      <c r="B24" s="27" t="s">
        <v>23</v>
      </c>
      <c r="C24" s="4">
        <v>5</v>
      </c>
      <c r="D24" s="4">
        <v>1900</v>
      </c>
      <c r="E24" s="4">
        <f t="shared" si="0"/>
        <v>9500</v>
      </c>
      <c r="F24" s="1"/>
    </row>
    <row r="25" spans="1:6" ht="23.25" x14ac:dyDescent="0.25">
      <c r="A25" s="9">
        <v>45050</v>
      </c>
      <c r="B25" s="27" t="s">
        <v>161</v>
      </c>
      <c r="C25" s="4">
        <v>10</v>
      </c>
      <c r="D25" s="4">
        <v>1860</v>
      </c>
      <c r="E25" s="4">
        <f t="shared" si="0"/>
        <v>18600</v>
      </c>
      <c r="F25" s="1"/>
    </row>
    <row r="26" spans="1:6" ht="23.25" x14ac:dyDescent="0.25">
      <c r="A26" s="9">
        <v>45050</v>
      </c>
      <c r="B26" s="27" t="s">
        <v>23</v>
      </c>
      <c r="C26" s="4">
        <v>3</v>
      </c>
      <c r="D26" s="4">
        <v>1860</v>
      </c>
      <c r="E26" s="4">
        <f t="shared" si="0"/>
        <v>5580</v>
      </c>
      <c r="F26" s="1"/>
    </row>
    <row r="27" spans="1:6" ht="23.25" x14ac:dyDescent="0.25">
      <c r="A27" s="9">
        <v>45053</v>
      </c>
      <c r="B27" s="27" t="s">
        <v>23</v>
      </c>
      <c r="C27" s="4">
        <v>20</v>
      </c>
      <c r="D27" s="4">
        <v>1860</v>
      </c>
      <c r="E27" s="4">
        <f t="shared" si="0"/>
        <v>37200</v>
      </c>
      <c r="F27" s="1"/>
    </row>
    <row r="28" spans="1:6" ht="23.25" x14ac:dyDescent="0.25">
      <c r="A28" s="9">
        <v>45071</v>
      </c>
      <c r="B28" s="27" t="s">
        <v>194</v>
      </c>
      <c r="C28" s="4">
        <v>5</v>
      </c>
      <c r="D28" s="4">
        <v>1860</v>
      </c>
      <c r="E28" s="4">
        <f t="shared" si="0"/>
        <v>9300</v>
      </c>
      <c r="F28" s="1"/>
    </row>
    <row r="29" spans="1:6" ht="23.25" x14ac:dyDescent="0.25">
      <c r="A29" s="9">
        <v>45078</v>
      </c>
      <c r="B29" s="27" t="s">
        <v>219</v>
      </c>
      <c r="C29" s="4">
        <v>4</v>
      </c>
      <c r="D29" s="4">
        <v>1860</v>
      </c>
      <c r="E29" s="4">
        <f t="shared" si="0"/>
        <v>7440</v>
      </c>
      <c r="F29" s="1"/>
    </row>
    <row r="30" spans="1:6" ht="23.25" x14ac:dyDescent="0.25">
      <c r="A30" s="2"/>
      <c r="B30" s="1"/>
      <c r="C30" s="4"/>
      <c r="D30" s="4">
        <v>0</v>
      </c>
      <c r="E30" s="4">
        <f t="shared" si="0"/>
        <v>0</v>
      </c>
      <c r="F30" s="1"/>
    </row>
    <row r="31" spans="1:6" ht="31.5" x14ac:dyDescent="0.25">
      <c r="A31" s="57" t="s">
        <v>7</v>
      </c>
      <c r="B31" s="58"/>
      <c r="C31" s="10">
        <f>SUM(C5:C30)</f>
        <v>197.75</v>
      </c>
      <c r="D31" s="4"/>
      <c r="E31" s="4">
        <f>SUM(E5:E30)</f>
        <v>362170</v>
      </c>
      <c r="F31" s="1"/>
    </row>
    <row r="37" spans="4:4" x14ac:dyDescent="0.25">
      <c r="D37" s="5">
        <v>37525</v>
      </c>
    </row>
    <row r="38" spans="4:4" x14ac:dyDescent="0.25">
      <c r="D38" s="5">
        <v>47500</v>
      </c>
    </row>
    <row r="39" spans="4:4" x14ac:dyDescent="0.25">
      <c r="D39" s="5">
        <v>28500</v>
      </c>
    </row>
    <row r="40" spans="4:4" x14ac:dyDescent="0.25">
      <c r="D40" s="5">
        <v>38000</v>
      </c>
    </row>
    <row r="41" spans="4:4" x14ac:dyDescent="0.25">
      <c r="D41" s="5">
        <v>34200</v>
      </c>
    </row>
    <row r="42" spans="4:4" x14ac:dyDescent="0.25">
      <c r="D42" s="5">
        <v>34200</v>
      </c>
    </row>
    <row r="43" spans="4:4" x14ac:dyDescent="0.25">
      <c r="D43" s="5">
        <v>28500</v>
      </c>
    </row>
    <row r="44" spans="4:4" x14ac:dyDescent="0.25">
      <c r="D44" s="5">
        <f>SUM(D37:D43)</f>
        <v>248425</v>
      </c>
    </row>
  </sheetData>
  <mergeCells count="2">
    <mergeCell ref="B2:E2"/>
    <mergeCell ref="A31:B31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rightToLeft="1" workbookViewId="0">
      <pane ySplit="4" topLeftCell="A5" activePane="bottomLeft" state="frozen"/>
      <selection pane="bottomLeft" activeCell="E7" sqref="E7"/>
    </sheetView>
  </sheetViews>
  <sheetFormatPr defaultRowHeight="15" x14ac:dyDescent="0.25"/>
  <cols>
    <col min="1" max="1" width="18.42578125" customWidth="1"/>
    <col min="2" max="2" width="27.5703125" customWidth="1"/>
    <col min="3" max="3" width="23.85546875" customWidth="1"/>
    <col min="4" max="4" width="28.28515625" customWidth="1"/>
    <col min="5" max="5" width="21.42578125" customWidth="1"/>
    <col min="6" max="6" width="68.7109375" bestFit="1" customWidth="1"/>
  </cols>
  <sheetData>
    <row r="1" spans="1:6" x14ac:dyDescent="0.25">
      <c r="C1" s="5"/>
      <c r="D1" s="5"/>
      <c r="E1" s="5"/>
    </row>
    <row r="2" spans="1:6" ht="23.25" x14ac:dyDescent="0.35">
      <c r="B2" s="56" t="s">
        <v>25</v>
      </c>
      <c r="C2" s="56"/>
      <c r="D2" s="56"/>
      <c r="E2" s="56"/>
    </row>
    <row r="3" spans="1:6" x14ac:dyDescent="0.25">
      <c r="C3" s="5"/>
      <c r="D3" s="5"/>
      <c r="E3" s="5"/>
    </row>
    <row r="4" spans="1:6" ht="23.25" x14ac:dyDescent="0.25">
      <c r="A4" s="3" t="s">
        <v>0</v>
      </c>
      <c r="B4" s="3" t="s">
        <v>1</v>
      </c>
      <c r="C4" s="6" t="s">
        <v>19</v>
      </c>
      <c r="D4" s="6" t="s">
        <v>20</v>
      </c>
      <c r="E4" s="6" t="s">
        <v>7</v>
      </c>
      <c r="F4" s="3" t="s">
        <v>4</v>
      </c>
    </row>
    <row r="5" spans="1:6" ht="18.75" x14ac:dyDescent="0.25">
      <c r="A5" s="28">
        <v>45025</v>
      </c>
      <c r="B5" s="1" t="s">
        <v>26</v>
      </c>
      <c r="C5" s="24">
        <v>15</v>
      </c>
      <c r="D5" s="24">
        <v>110</v>
      </c>
      <c r="E5" s="24">
        <f>C5*D5</f>
        <v>1650</v>
      </c>
      <c r="F5" s="1"/>
    </row>
    <row r="6" spans="1:6" ht="18.75" x14ac:dyDescent="0.25">
      <c r="A6" s="28">
        <v>45025</v>
      </c>
      <c r="B6" s="1" t="s">
        <v>26</v>
      </c>
      <c r="C6" s="24">
        <v>3.88</v>
      </c>
      <c r="D6" s="24">
        <v>110</v>
      </c>
      <c r="E6" s="24">
        <v>430</v>
      </c>
      <c r="F6" s="11" t="s">
        <v>27</v>
      </c>
    </row>
    <row r="7" spans="1:6" ht="18.75" x14ac:dyDescent="0.25">
      <c r="A7" s="28">
        <v>45025</v>
      </c>
      <c r="B7" s="1" t="s">
        <v>28</v>
      </c>
      <c r="C7" s="24">
        <v>20</v>
      </c>
      <c r="D7" s="24">
        <v>100</v>
      </c>
      <c r="E7" s="24">
        <f t="shared" ref="E7:E46" si="0">C7*D7</f>
        <v>2000</v>
      </c>
      <c r="F7" s="1"/>
    </row>
    <row r="8" spans="1:6" ht="19.5" thickBot="1" x14ac:dyDescent="0.3">
      <c r="A8" s="28">
        <v>45025</v>
      </c>
      <c r="B8" s="1" t="s">
        <v>29</v>
      </c>
      <c r="C8" s="24">
        <v>40</v>
      </c>
      <c r="D8" s="24">
        <v>275</v>
      </c>
      <c r="E8" s="24">
        <f t="shared" si="0"/>
        <v>11000</v>
      </c>
      <c r="F8" s="1"/>
    </row>
    <row r="9" spans="1:6" ht="19.5" thickBot="1" x14ac:dyDescent="0.3">
      <c r="A9" s="28">
        <v>45028</v>
      </c>
      <c r="B9" s="1" t="s">
        <v>26</v>
      </c>
      <c r="C9" s="24">
        <v>3</v>
      </c>
      <c r="D9" s="24">
        <v>110</v>
      </c>
      <c r="E9" s="24">
        <f t="shared" si="0"/>
        <v>330</v>
      </c>
      <c r="F9" s="12" t="s">
        <v>30</v>
      </c>
    </row>
    <row r="10" spans="1:6" ht="19.5" thickBot="1" x14ac:dyDescent="0.3">
      <c r="A10" s="28">
        <v>45028</v>
      </c>
      <c r="B10" s="1" t="s">
        <v>26</v>
      </c>
      <c r="C10" s="24">
        <v>4</v>
      </c>
      <c r="D10" s="24">
        <v>110</v>
      </c>
      <c r="E10" s="24">
        <f t="shared" si="0"/>
        <v>440</v>
      </c>
      <c r="F10" s="12" t="s">
        <v>31</v>
      </c>
    </row>
    <row r="11" spans="1:6" ht="19.5" thickBot="1" x14ac:dyDescent="0.3">
      <c r="A11" s="28">
        <v>45028</v>
      </c>
      <c r="B11" s="1" t="s">
        <v>32</v>
      </c>
      <c r="C11" s="24">
        <v>20</v>
      </c>
      <c r="D11" s="24">
        <v>100</v>
      </c>
      <c r="E11" s="24">
        <f t="shared" si="0"/>
        <v>2000</v>
      </c>
      <c r="F11" s="1"/>
    </row>
    <row r="12" spans="1:6" ht="19.5" thickBot="1" x14ac:dyDescent="0.3">
      <c r="A12" s="28">
        <v>45028</v>
      </c>
      <c r="B12" s="1" t="s">
        <v>26</v>
      </c>
      <c r="C12" s="24">
        <v>4</v>
      </c>
      <c r="D12" s="24">
        <v>110</v>
      </c>
      <c r="E12" s="24">
        <f t="shared" si="0"/>
        <v>440</v>
      </c>
      <c r="F12" s="12" t="s">
        <v>31</v>
      </c>
    </row>
    <row r="13" spans="1:6" ht="19.5" thickBot="1" x14ac:dyDescent="0.3">
      <c r="A13" s="28">
        <v>45028</v>
      </c>
      <c r="B13" s="1" t="s">
        <v>26</v>
      </c>
      <c r="C13" s="24">
        <v>4</v>
      </c>
      <c r="D13" s="24">
        <v>110</v>
      </c>
      <c r="E13" s="24">
        <f t="shared" si="0"/>
        <v>440</v>
      </c>
      <c r="F13" s="12" t="s">
        <v>31</v>
      </c>
    </row>
    <row r="14" spans="1:6" ht="18.75" x14ac:dyDescent="0.25">
      <c r="A14" s="28">
        <v>45028</v>
      </c>
      <c r="B14" s="1" t="s">
        <v>33</v>
      </c>
      <c r="C14" s="24">
        <v>20</v>
      </c>
      <c r="D14" s="24">
        <v>100</v>
      </c>
      <c r="E14" s="24">
        <f t="shared" si="0"/>
        <v>2000</v>
      </c>
      <c r="F14" s="1"/>
    </row>
    <row r="15" spans="1:6" ht="18.75" x14ac:dyDescent="0.25">
      <c r="A15" s="28">
        <v>45031</v>
      </c>
      <c r="B15" s="1" t="s">
        <v>33</v>
      </c>
      <c r="C15" s="24">
        <v>20</v>
      </c>
      <c r="D15" s="24">
        <v>100</v>
      </c>
      <c r="E15" s="24">
        <f t="shared" si="0"/>
        <v>2000</v>
      </c>
      <c r="F15" s="1"/>
    </row>
    <row r="16" spans="1:6" ht="18.75" x14ac:dyDescent="0.25">
      <c r="A16" s="28">
        <v>45033</v>
      </c>
      <c r="B16" s="1" t="s">
        <v>33</v>
      </c>
      <c r="C16" s="24">
        <v>20</v>
      </c>
      <c r="D16" s="24">
        <v>100</v>
      </c>
      <c r="E16" s="24">
        <f t="shared" si="0"/>
        <v>2000</v>
      </c>
      <c r="F16" s="1"/>
    </row>
    <row r="17" spans="1:6" ht="18.75" x14ac:dyDescent="0.25">
      <c r="A17" s="28">
        <v>45033</v>
      </c>
      <c r="B17" s="1" t="s">
        <v>33</v>
      </c>
      <c r="C17" s="24">
        <v>20</v>
      </c>
      <c r="D17" s="24">
        <v>100</v>
      </c>
      <c r="E17" s="24">
        <f t="shared" si="0"/>
        <v>2000</v>
      </c>
      <c r="F17" s="1"/>
    </row>
    <row r="18" spans="1:6" ht="18.75" x14ac:dyDescent="0.25">
      <c r="A18" s="28">
        <v>45033</v>
      </c>
      <c r="B18" s="1" t="s">
        <v>33</v>
      </c>
      <c r="C18" s="24">
        <v>20</v>
      </c>
      <c r="D18" s="24">
        <v>100</v>
      </c>
      <c r="E18" s="24">
        <f t="shared" si="0"/>
        <v>2000</v>
      </c>
      <c r="F18" s="1"/>
    </row>
    <row r="19" spans="1:6" ht="18.75" x14ac:dyDescent="0.25">
      <c r="A19" s="28">
        <v>45034</v>
      </c>
      <c r="B19" s="1" t="s">
        <v>33</v>
      </c>
      <c r="C19" s="24">
        <v>20</v>
      </c>
      <c r="D19" s="24">
        <v>100</v>
      </c>
      <c r="E19" s="24">
        <f t="shared" si="0"/>
        <v>2000</v>
      </c>
      <c r="F19" s="1"/>
    </row>
    <row r="20" spans="1:6" ht="18.75" x14ac:dyDescent="0.25">
      <c r="A20" s="28">
        <v>45035</v>
      </c>
      <c r="B20" s="1" t="s">
        <v>33</v>
      </c>
      <c r="C20" s="24">
        <v>20</v>
      </c>
      <c r="D20" s="24">
        <v>100</v>
      </c>
      <c r="E20" s="24">
        <f t="shared" si="0"/>
        <v>2000</v>
      </c>
      <c r="F20" s="1"/>
    </row>
    <row r="21" spans="1:6" ht="18.75" x14ac:dyDescent="0.25">
      <c r="A21" s="28">
        <v>45035</v>
      </c>
      <c r="B21" s="1" t="s">
        <v>33</v>
      </c>
      <c r="C21" s="24">
        <v>20</v>
      </c>
      <c r="D21" s="24">
        <v>100</v>
      </c>
      <c r="E21" s="24">
        <f t="shared" si="0"/>
        <v>2000</v>
      </c>
      <c r="F21" s="1"/>
    </row>
    <row r="22" spans="1:6" ht="18.75" x14ac:dyDescent="0.25">
      <c r="A22" s="28">
        <v>45045</v>
      </c>
      <c r="B22" s="1" t="s">
        <v>33</v>
      </c>
      <c r="C22" s="24">
        <v>20</v>
      </c>
      <c r="D22" s="24">
        <v>100</v>
      </c>
      <c r="E22" s="24">
        <f t="shared" si="0"/>
        <v>2000</v>
      </c>
      <c r="F22" s="1"/>
    </row>
    <row r="23" spans="1:6" ht="18.75" x14ac:dyDescent="0.25">
      <c r="A23" s="28">
        <v>45025</v>
      </c>
      <c r="B23" s="1" t="s">
        <v>29</v>
      </c>
      <c r="C23" s="24">
        <v>10</v>
      </c>
      <c r="D23" s="24">
        <v>220</v>
      </c>
      <c r="E23" s="24">
        <f t="shared" si="0"/>
        <v>2200</v>
      </c>
      <c r="F23" s="1"/>
    </row>
    <row r="24" spans="1:6" ht="18.75" x14ac:dyDescent="0.25">
      <c r="A24" s="28">
        <v>45028</v>
      </c>
      <c r="B24" s="1" t="s">
        <v>29</v>
      </c>
      <c r="C24" s="24">
        <v>20</v>
      </c>
      <c r="D24" s="24">
        <v>275</v>
      </c>
      <c r="E24" s="24">
        <f t="shared" si="0"/>
        <v>5500</v>
      </c>
      <c r="F24" s="1"/>
    </row>
    <row r="25" spans="1:6" ht="18.75" x14ac:dyDescent="0.25">
      <c r="A25" s="28">
        <v>45028</v>
      </c>
      <c r="B25" s="1" t="s">
        <v>29</v>
      </c>
      <c r="C25" s="24">
        <v>20</v>
      </c>
      <c r="D25" s="24">
        <v>275</v>
      </c>
      <c r="E25" s="24">
        <f t="shared" si="0"/>
        <v>5500</v>
      </c>
      <c r="F25" s="1"/>
    </row>
    <row r="26" spans="1:6" ht="19.5" thickBot="1" x14ac:dyDescent="0.3">
      <c r="A26" s="28">
        <v>45028</v>
      </c>
      <c r="B26" s="1" t="s">
        <v>29</v>
      </c>
      <c r="C26" s="24">
        <v>20</v>
      </c>
      <c r="D26" s="24">
        <v>275</v>
      </c>
      <c r="E26" s="24">
        <f t="shared" si="0"/>
        <v>5500</v>
      </c>
      <c r="F26" s="1"/>
    </row>
    <row r="27" spans="1:6" ht="19.5" thickBot="1" x14ac:dyDescent="0.3">
      <c r="A27" s="28">
        <v>45028</v>
      </c>
      <c r="B27" s="1" t="s">
        <v>34</v>
      </c>
      <c r="C27" s="24">
        <v>4</v>
      </c>
      <c r="D27" s="24">
        <v>220</v>
      </c>
      <c r="E27" s="24">
        <f t="shared" si="0"/>
        <v>880</v>
      </c>
      <c r="F27" s="12" t="s">
        <v>35</v>
      </c>
    </row>
    <row r="28" spans="1:6" ht="19.5" thickBot="1" x14ac:dyDescent="0.3">
      <c r="A28" s="28">
        <v>45028</v>
      </c>
      <c r="B28" s="1" t="s">
        <v>34</v>
      </c>
      <c r="C28" s="24">
        <v>4</v>
      </c>
      <c r="D28" s="24">
        <v>220</v>
      </c>
      <c r="E28" s="24">
        <f t="shared" si="0"/>
        <v>880</v>
      </c>
      <c r="F28" s="12" t="s">
        <v>35</v>
      </c>
    </row>
    <row r="29" spans="1:6" ht="18.75" x14ac:dyDescent="0.25">
      <c r="A29" s="28">
        <v>45031</v>
      </c>
      <c r="B29" s="1" t="s">
        <v>29</v>
      </c>
      <c r="C29" s="24">
        <v>20</v>
      </c>
      <c r="D29" s="24">
        <v>275</v>
      </c>
      <c r="E29" s="24">
        <f t="shared" si="0"/>
        <v>5500</v>
      </c>
      <c r="F29" s="1"/>
    </row>
    <row r="30" spans="1:6" ht="18.75" x14ac:dyDescent="0.25">
      <c r="A30" s="28">
        <v>45031</v>
      </c>
      <c r="B30" s="1" t="s">
        <v>29</v>
      </c>
      <c r="C30" s="24">
        <v>20</v>
      </c>
      <c r="D30" s="24">
        <v>275</v>
      </c>
      <c r="E30" s="24">
        <f t="shared" si="0"/>
        <v>5500</v>
      </c>
      <c r="F30" s="1"/>
    </row>
    <row r="31" spans="1:6" ht="18.75" x14ac:dyDescent="0.25">
      <c r="A31" s="28">
        <v>45033</v>
      </c>
      <c r="B31" s="1" t="s">
        <v>29</v>
      </c>
      <c r="C31" s="24">
        <v>20</v>
      </c>
      <c r="D31" s="24">
        <v>275</v>
      </c>
      <c r="E31" s="24">
        <f t="shared" si="0"/>
        <v>5500</v>
      </c>
      <c r="F31" s="1"/>
    </row>
    <row r="32" spans="1:6" ht="18.75" x14ac:dyDescent="0.25">
      <c r="A32" s="28">
        <v>45033</v>
      </c>
      <c r="B32" s="1" t="s">
        <v>29</v>
      </c>
      <c r="C32" s="24">
        <v>20</v>
      </c>
      <c r="D32" s="24">
        <v>275</v>
      </c>
      <c r="E32" s="24">
        <f t="shared" si="0"/>
        <v>5500</v>
      </c>
      <c r="F32" s="1"/>
    </row>
    <row r="33" spans="1:6" ht="18.75" x14ac:dyDescent="0.25">
      <c r="A33" s="28">
        <v>45033</v>
      </c>
      <c r="B33" s="1" t="s">
        <v>29</v>
      </c>
      <c r="C33" s="24">
        <v>20</v>
      </c>
      <c r="D33" s="24">
        <v>275</v>
      </c>
      <c r="E33" s="24">
        <f t="shared" si="0"/>
        <v>5500</v>
      </c>
      <c r="F33" s="1"/>
    </row>
    <row r="34" spans="1:6" ht="18.75" x14ac:dyDescent="0.25">
      <c r="A34" s="28">
        <v>45034</v>
      </c>
      <c r="B34" s="1" t="s">
        <v>29</v>
      </c>
      <c r="C34" s="24">
        <v>20</v>
      </c>
      <c r="D34" s="24">
        <v>275</v>
      </c>
      <c r="E34" s="24">
        <f t="shared" si="0"/>
        <v>5500</v>
      </c>
      <c r="F34" s="1"/>
    </row>
    <row r="35" spans="1:6" ht="18.75" x14ac:dyDescent="0.25">
      <c r="A35" s="28">
        <v>45034</v>
      </c>
      <c r="B35" s="1" t="s">
        <v>29</v>
      </c>
      <c r="C35" s="24">
        <v>20</v>
      </c>
      <c r="D35" s="24">
        <v>275</v>
      </c>
      <c r="E35" s="24">
        <f t="shared" si="0"/>
        <v>5500</v>
      </c>
      <c r="F35" s="1"/>
    </row>
    <row r="36" spans="1:6" ht="18.75" x14ac:dyDescent="0.25">
      <c r="A36" s="28">
        <v>45035</v>
      </c>
      <c r="B36" s="1" t="s">
        <v>29</v>
      </c>
      <c r="C36" s="24">
        <v>20</v>
      </c>
      <c r="D36" s="24">
        <v>275</v>
      </c>
      <c r="E36" s="24">
        <f t="shared" si="0"/>
        <v>5500</v>
      </c>
      <c r="F36" s="1"/>
    </row>
    <row r="37" spans="1:6" ht="18.75" x14ac:dyDescent="0.25">
      <c r="A37" s="28">
        <v>45035</v>
      </c>
      <c r="B37" s="1" t="s">
        <v>29</v>
      </c>
      <c r="C37" s="24">
        <v>20</v>
      </c>
      <c r="D37" s="24">
        <v>275</v>
      </c>
      <c r="E37" s="24">
        <f t="shared" si="0"/>
        <v>5500</v>
      </c>
      <c r="F37" s="1"/>
    </row>
    <row r="38" spans="1:6" ht="19.5" thickBot="1" x14ac:dyDescent="0.3">
      <c r="A38" s="28">
        <v>45045</v>
      </c>
      <c r="B38" s="1" t="s">
        <v>29</v>
      </c>
      <c r="C38" s="24">
        <v>40</v>
      </c>
      <c r="D38" s="24">
        <v>275</v>
      </c>
      <c r="E38" s="24">
        <f t="shared" si="0"/>
        <v>11000</v>
      </c>
      <c r="F38" s="1"/>
    </row>
    <row r="39" spans="1:6" ht="19.5" thickBot="1" x14ac:dyDescent="0.35">
      <c r="A39" s="28">
        <v>45048</v>
      </c>
      <c r="B39" s="1" t="s">
        <v>33</v>
      </c>
      <c r="C39" s="15">
        <v>20</v>
      </c>
      <c r="D39" s="24">
        <v>100</v>
      </c>
      <c r="E39" s="24">
        <f t="shared" si="0"/>
        <v>2000</v>
      </c>
      <c r="F39" s="13" t="s">
        <v>143</v>
      </c>
    </row>
    <row r="40" spans="1:6" ht="19.5" thickBot="1" x14ac:dyDescent="0.35">
      <c r="A40" s="28">
        <v>45048</v>
      </c>
      <c r="B40" s="1" t="s">
        <v>29</v>
      </c>
      <c r="C40" s="24">
        <v>60</v>
      </c>
      <c r="D40" s="24">
        <v>275</v>
      </c>
      <c r="E40" s="24">
        <f t="shared" si="0"/>
        <v>16500</v>
      </c>
      <c r="F40" s="13" t="s">
        <v>144</v>
      </c>
    </row>
    <row r="41" spans="1:6" ht="75.75" thickBot="1" x14ac:dyDescent="0.35">
      <c r="A41" s="28">
        <v>45048</v>
      </c>
      <c r="B41" s="25" t="s">
        <v>26</v>
      </c>
      <c r="C41" s="24">
        <v>16</v>
      </c>
      <c r="D41" s="24">
        <v>110</v>
      </c>
      <c r="E41" s="24">
        <f t="shared" si="0"/>
        <v>1760</v>
      </c>
      <c r="F41" s="26" t="s">
        <v>145</v>
      </c>
    </row>
    <row r="42" spans="1:6" ht="19.5" thickBot="1" x14ac:dyDescent="0.3">
      <c r="A42" s="28">
        <v>45048</v>
      </c>
      <c r="B42" s="25" t="s">
        <v>33</v>
      </c>
      <c r="C42" s="24">
        <v>20</v>
      </c>
      <c r="D42" s="24">
        <v>100</v>
      </c>
      <c r="E42" s="24">
        <f t="shared" si="0"/>
        <v>2000</v>
      </c>
      <c r="F42" s="1"/>
    </row>
    <row r="43" spans="1:6" ht="19.5" thickBot="1" x14ac:dyDescent="0.3">
      <c r="A43" s="28">
        <v>45050</v>
      </c>
      <c r="B43" s="25" t="s">
        <v>33</v>
      </c>
      <c r="C43" s="15">
        <v>22</v>
      </c>
      <c r="D43" s="24">
        <v>100</v>
      </c>
      <c r="E43" s="24">
        <f t="shared" si="0"/>
        <v>2200</v>
      </c>
      <c r="F43" s="16" t="s">
        <v>153</v>
      </c>
    </row>
    <row r="44" spans="1:6" ht="19.5" thickBot="1" x14ac:dyDescent="0.35">
      <c r="A44" s="28">
        <v>45050</v>
      </c>
      <c r="B44" s="1" t="s">
        <v>29</v>
      </c>
      <c r="C44" s="24">
        <v>22</v>
      </c>
      <c r="D44" s="24">
        <v>275</v>
      </c>
      <c r="E44" s="24">
        <f t="shared" si="0"/>
        <v>6050</v>
      </c>
      <c r="F44" s="13" t="s">
        <v>154</v>
      </c>
    </row>
    <row r="45" spans="1:6" ht="19.5" thickBot="1" x14ac:dyDescent="0.35">
      <c r="A45" s="28">
        <v>45053</v>
      </c>
      <c r="B45" s="1" t="s">
        <v>33</v>
      </c>
      <c r="C45" s="24">
        <v>60</v>
      </c>
      <c r="D45" s="24">
        <v>100</v>
      </c>
      <c r="E45" s="24">
        <f t="shared" si="0"/>
        <v>6000</v>
      </c>
      <c r="F45" s="13" t="s">
        <v>167</v>
      </c>
    </row>
    <row r="46" spans="1:6" ht="18.75" x14ac:dyDescent="0.3">
      <c r="A46" s="28">
        <v>45054</v>
      </c>
      <c r="B46" s="1" t="s">
        <v>29</v>
      </c>
      <c r="C46" s="24">
        <v>44</v>
      </c>
      <c r="D46" s="24">
        <v>275</v>
      </c>
      <c r="E46" s="24">
        <f t="shared" si="0"/>
        <v>12100</v>
      </c>
      <c r="F46" s="31" t="s">
        <v>174</v>
      </c>
    </row>
    <row r="47" spans="1:6" ht="18.75" x14ac:dyDescent="0.25">
      <c r="A47" s="28">
        <v>45071</v>
      </c>
      <c r="B47" s="1" t="s">
        <v>32</v>
      </c>
      <c r="C47" s="24">
        <v>18</v>
      </c>
      <c r="D47" s="24">
        <v>100</v>
      </c>
      <c r="E47" s="24">
        <f>C47*D47</f>
        <v>1800</v>
      </c>
      <c r="F47" s="1" t="s">
        <v>200</v>
      </c>
    </row>
    <row r="48" spans="1:6" ht="18.75" x14ac:dyDescent="0.25">
      <c r="A48" s="49">
        <v>45078</v>
      </c>
      <c r="B48" s="1" t="s">
        <v>32</v>
      </c>
      <c r="C48" s="24">
        <v>4</v>
      </c>
      <c r="D48" s="24">
        <v>110</v>
      </c>
      <c r="E48" s="24">
        <f t="shared" ref="E48:E50" si="1">C48*D48</f>
        <v>440</v>
      </c>
      <c r="F48" s="24" t="s">
        <v>220</v>
      </c>
    </row>
    <row r="49" spans="1:6" ht="18.75" x14ac:dyDescent="0.25">
      <c r="A49" s="49"/>
      <c r="B49" s="50"/>
      <c r="C49" s="24"/>
      <c r="D49" s="24"/>
      <c r="E49" s="24">
        <f t="shared" si="1"/>
        <v>0</v>
      </c>
      <c r="F49" s="1"/>
    </row>
    <row r="50" spans="1:6" ht="18.75" x14ac:dyDescent="0.25">
      <c r="A50" s="49"/>
      <c r="B50" s="50"/>
      <c r="C50" s="24"/>
      <c r="D50" s="24"/>
      <c r="E50" s="24">
        <f t="shared" si="1"/>
        <v>0</v>
      </c>
      <c r="F50" s="1"/>
    </row>
    <row r="51" spans="1:6" ht="31.5" x14ac:dyDescent="0.25">
      <c r="A51" s="57" t="s">
        <v>7</v>
      </c>
      <c r="B51" s="58"/>
      <c r="C51" s="10">
        <f>SUM(C5:C46)</f>
        <v>855.88</v>
      </c>
      <c r="D51" s="4"/>
      <c r="E51" s="4">
        <f>SUM(E5:E47)</f>
        <v>168100</v>
      </c>
      <c r="F51" s="1"/>
    </row>
    <row r="54" spans="1:6" x14ac:dyDescent="0.25">
      <c r="C54">
        <v>2200</v>
      </c>
      <c r="D54">
        <v>15080</v>
      </c>
    </row>
    <row r="55" spans="1:6" x14ac:dyDescent="0.25">
      <c r="C55">
        <v>18260</v>
      </c>
      <c r="D55">
        <v>5650</v>
      </c>
    </row>
    <row r="56" spans="1:6" x14ac:dyDescent="0.25">
      <c r="C56">
        <v>11000</v>
      </c>
      <c r="D56">
        <v>16000</v>
      </c>
    </row>
    <row r="57" spans="1:6" x14ac:dyDescent="0.25">
      <c r="C57">
        <v>16500</v>
      </c>
      <c r="D57">
        <f>SUM(D54:D56)</f>
        <v>36730</v>
      </c>
    </row>
    <row r="58" spans="1:6" x14ac:dyDescent="0.25">
      <c r="C58">
        <v>11000</v>
      </c>
    </row>
    <row r="59" spans="1:6" x14ac:dyDescent="0.25">
      <c r="C59">
        <v>11000</v>
      </c>
    </row>
    <row r="60" spans="1:6" x14ac:dyDescent="0.25">
      <c r="C60">
        <v>11000</v>
      </c>
    </row>
    <row r="61" spans="1:6" x14ac:dyDescent="0.25">
      <c r="B61">
        <f>C61+D57</f>
        <v>117690</v>
      </c>
      <c r="C61">
        <f>SUM(C54:C60)</f>
        <v>80960</v>
      </c>
    </row>
  </sheetData>
  <mergeCells count="2">
    <mergeCell ref="B2:E2"/>
    <mergeCell ref="A51:B51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rightToLeft="1" topLeftCell="A7" workbookViewId="0">
      <selection activeCell="F7" sqref="F7"/>
    </sheetView>
  </sheetViews>
  <sheetFormatPr defaultRowHeight="15" x14ac:dyDescent="0.25"/>
  <cols>
    <col min="1" max="1" width="19" customWidth="1"/>
    <col min="2" max="2" width="25.28515625" customWidth="1"/>
    <col min="3" max="3" width="20.85546875" customWidth="1"/>
    <col min="4" max="4" width="22.140625" customWidth="1"/>
    <col min="5" max="5" width="22" customWidth="1"/>
    <col min="6" max="6" width="42.85546875" customWidth="1"/>
  </cols>
  <sheetData>
    <row r="1" spans="1:6" x14ac:dyDescent="0.25">
      <c r="C1" s="5"/>
      <c r="D1" s="5"/>
      <c r="E1" s="5"/>
    </row>
    <row r="2" spans="1:6" ht="23.25" x14ac:dyDescent="0.35">
      <c r="B2" s="56" t="s">
        <v>36</v>
      </c>
      <c r="C2" s="56"/>
      <c r="D2" s="56"/>
      <c r="E2" s="56"/>
    </row>
    <row r="3" spans="1:6" x14ac:dyDescent="0.25">
      <c r="C3" s="5"/>
      <c r="D3" s="5"/>
      <c r="E3" s="5"/>
    </row>
    <row r="4" spans="1:6" ht="23.25" x14ac:dyDescent="0.25">
      <c r="A4" s="3" t="s">
        <v>0</v>
      </c>
      <c r="B4" s="3" t="s">
        <v>1</v>
      </c>
      <c r="C4" s="6" t="s">
        <v>38</v>
      </c>
      <c r="D4" s="6" t="s">
        <v>20</v>
      </c>
      <c r="E4" s="6" t="s">
        <v>7</v>
      </c>
      <c r="F4" s="3" t="s">
        <v>4</v>
      </c>
    </row>
    <row r="5" spans="1:6" ht="23.25" x14ac:dyDescent="0.25">
      <c r="A5" s="9">
        <v>45025</v>
      </c>
      <c r="B5" s="1" t="s">
        <v>37</v>
      </c>
      <c r="C5" s="4">
        <v>200</v>
      </c>
      <c r="D5" s="4">
        <v>45</v>
      </c>
      <c r="E5" s="54">
        <f>C5*D5</f>
        <v>9000</v>
      </c>
      <c r="F5" s="1"/>
    </row>
    <row r="6" spans="1:6" ht="23.25" x14ac:dyDescent="0.25">
      <c r="A6" s="9">
        <v>45025</v>
      </c>
      <c r="B6" s="1" t="s">
        <v>39</v>
      </c>
      <c r="C6" s="4">
        <v>1</v>
      </c>
      <c r="D6" s="4">
        <v>720</v>
      </c>
      <c r="E6" s="54">
        <f t="shared" ref="E6:E46" si="0">C6*D6</f>
        <v>720</v>
      </c>
      <c r="F6" s="11"/>
    </row>
    <row r="7" spans="1:6" ht="23.25" x14ac:dyDescent="0.25">
      <c r="A7" s="9">
        <v>45025</v>
      </c>
      <c r="B7" s="1" t="s">
        <v>39</v>
      </c>
      <c r="C7" s="4">
        <v>5</v>
      </c>
      <c r="D7" s="4">
        <v>820</v>
      </c>
      <c r="E7" s="54">
        <f t="shared" si="0"/>
        <v>4100</v>
      </c>
      <c r="F7" s="1"/>
    </row>
    <row r="8" spans="1:6" ht="24" thickBot="1" x14ac:dyDescent="0.3">
      <c r="A8" s="9">
        <v>45031</v>
      </c>
      <c r="B8" s="1" t="s">
        <v>37</v>
      </c>
      <c r="C8" s="4">
        <v>155</v>
      </c>
      <c r="D8" s="4">
        <v>45</v>
      </c>
      <c r="E8" s="4">
        <f t="shared" si="0"/>
        <v>6975</v>
      </c>
      <c r="F8" s="1"/>
    </row>
    <row r="9" spans="1:6" ht="24" thickBot="1" x14ac:dyDescent="0.3">
      <c r="A9" s="9">
        <v>45031</v>
      </c>
      <c r="B9" s="1" t="s">
        <v>39</v>
      </c>
      <c r="C9" s="4">
        <v>2</v>
      </c>
      <c r="D9" s="4">
        <v>820</v>
      </c>
      <c r="E9" s="4">
        <f t="shared" si="0"/>
        <v>1640</v>
      </c>
      <c r="F9" s="12"/>
    </row>
    <row r="10" spans="1:6" ht="24" thickBot="1" x14ac:dyDescent="0.3">
      <c r="A10" s="9">
        <v>45034</v>
      </c>
      <c r="B10" s="1" t="s">
        <v>37</v>
      </c>
      <c r="C10" s="4">
        <v>100</v>
      </c>
      <c r="D10" s="4">
        <v>45</v>
      </c>
      <c r="E10" s="4">
        <f t="shared" si="0"/>
        <v>4500</v>
      </c>
      <c r="F10" s="12"/>
    </row>
    <row r="11" spans="1:6" ht="24" thickBot="1" x14ac:dyDescent="0.3">
      <c r="A11" s="9">
        <v>45034</v>
      </c>
      <c r="B11" s="1" t="s">
        <v>39</v>
      </c>
      <c r="C11" s="4">
        <v>5</v>
      </c>
      <c r="D11" s="4">
        <v>820</v>
      </c>
      <c r="E11" s="4">
        <f t="shared" si="0"/>
        <v>4100</v>
      </c>
      <c r="F11" s="1"/>
    </row>
    <row r="12" spans="1:6" ht="24" thickBot="1" x14ac:dyDescent="0.3">
      <c r="A12" s="9">
        <v>45045</v>
      </c>
      <c r="B12" s="1" t="s">
        <v>37</v>
      </c>
      <c r="C12" s="4">
        <v>150</v>
      </c>
      <c r="D12" s="4">
        <v>45</v>
      </c>
      <c r="E12" s="4">
        <f t="shared" si="0"/>
        <v>6750</v>
      </c>
      <c r="F12" s="12"/>
    </row>
    <row r="13" spans="1:6" ht="24" thickBot="1" x14ac:dyDescent="0.3">
      <c r="A13" s="9">
        <v>45045</v>
      </c>
      <c r="B13" s="1" t="s">
        <v>39</v>
      </c>
      <c r="C13" s="4">
        <v>2</v>
      </c>
      <c r="D13" s="4">
        <v>820</v>
      </c>
      <c r="E13" s="4">
        <f t="shared" si="0"/>
        <v>1640</v>
      </c>
      <c r="F13" s="12"/>
    </row>
    <row r="14" spans="1:6" ht="23.25" x14ac:dyDescent="0.25">
      <c r="A14" s="9">
        <v>45050</v>
      </c>
      <c r="B14" s="1" t="s">
        <v>37</v>
      </c>
      <c r="C14" s="4">
        <v>120</v>
      </c>
      <c r="D14" s="4">
        <v>45</v>
      </c>
      <c r="E14" s="4">
        <f t="shared" si="0"/>
        <v>5400</v>
      </c>
      <c r="F14" s="1"/>
    </row>
    <row r="15" spans="1:6" ht="23.25" x14ac:dyDescent="0.25">
      <c r="A15" s="9">
        <v>45050</v>
      </c>
      <c r="B15" s="1" t="s">
        <v>39</v>
      </c>
      <c r="C15" s="4">
        <v>3</v>
      </c>
      <c r="D15" s="4">
        <v>820</v>
      </c>
      <c r="E15" s="4">
        <f t="shared" si="0"/>
        <v>2460</v>
      </c>
      <c r="F15" s="1"/>
    </row>
    <row r="16" spans="1:6" ht="23.25" x14ac:dyDescent="0.25">
      <c r="A16" s="9">
        <v>45056</v>
      </c>
      <c r="B16" s="1" t="s">
        <v>37</v>
      </c>
      <c r="C16" s="4">
        <v>90</v>
      </c>
      <c r="D16" s="4">
        <v>45</v>
      </c>
      <c r="E16" s="4">
        <f t="shared" si="0"/>
        <v>4050</v>
      </c>
      <c r="F16" s="1"/>
    </row>
    <row r="17" spans="1:6" ht="23.25" x14ac:dyDescent="0.25">
      <c r="A17" s="9">
        <v>45056</v>
      </c>
      <c r="B17" s="1" t="s">
        <v>183</v>
      </c>
      <c r="C17" s="4">
        <v>3</v>
      </c>
      <c r="D17" s="4">
        <v>820</v>
      </c>
      <c r="E17" s="4">
        <f t="shared" si="0"/>
        <v>2460</v>
      </c>
      <c r="F17" s="1"/>
    </row>
    <row r="18" spans="1:6" ht="23.25" x14ac:dyDescent="0.25">
      <c r="A18" s="9"/>
      <c r="B18" s="1"/>
      <c r="C18" s="4"/>
      <c r="D18" s="4"/>
      <c r="E18" s="4">
        <f t="shared" si="0"/>
        <v>0</v>
      </c>
      <c r="F18" s="1"/>
    </row>
    <row r="19" spans="1:6" ht="23.25" x14ac:dyDescent="0.25">
      <c r="A19" s="9"/>
      <c r="B19" s="1"/>
      <c r="C19" s="4"/>
      <c r="D19" s="4"/>
      <c r="E19" s="4">
        <f t="shared" si="0"/>
        <v>0</v>
      </c>
      <c r="F19" s="1"/>
    </row>
    <row r="20" spans="1:6" ht="23.25" x14ac:dyDescent="0.25">
      <c r="A20" s="9"/>
      <c r="B20" s="1"/>
      <c r="C20" s="4"/>
      <c r="D20" s="4"/>
      <c r="E20" s="4">
        <f t="shared" si="0"/>
        <v>0</v>
      </c>
      <c r="F20" s="1"/>
    </row>
    <row r="21" spans="1:6" ht="23.25" x14ac:dyDescent="0.25">
      <c r="A21" s="9"/>
      <c r="B21" s="1"/>
      <c r="C21" s="4"/>
      <c r="D21" s="4"/>
      <c r="E21" s="4">
        <f t="shared" si="0"/>
        <v>0</v>
      </c>
      <c r="F21" s="1"/>
    </row>
    <row r="22" spans="1:6" ht="23.25" x14ac:dyDescent="0.25">
      <c r="A22" s="9"/>
      <c r="B22" s="1"/>
      <c r="C22" s="4"/>
      <c r="D22" s="4"/>
      <c r="E22" s="4">
        <f t="shared" si="0"/>
        <v>0</v>
      </c>
      <c r="F22" s="1"/>
    </row>
    <row r="23" spans="1:6" ht="23.25" x14ac:dyDescent="0.25">
      <c r="A23" s="9"/>
      <c r="B23" s="1"/>
      <c r="C23" s="4"/>
      <c r="D23" s="4"/>
      <c r="E23" s="4">
        <f t="shared" si="0"/>
        <v>0</v>
      </c>
      <c r="F23" s="1"/>
    </row>
    <row r="24" spans="1:6" ht="23.25" x14ac:dyDescent="0.25">
      <c r="A24" s="9"/>
      <c r="B24" s="1"/>
      <c r="C24" s="4"/>
      <c r="D24" s="4"/>
      <c r="E24" s="4">
        <f t="shared" si="0"/>
        <v>0</v>
      </c>
      <c r="F24" s="1"/>
    </row>
    <row r="25" spans="1:6" ht="23.25" x14ac:dyDescent="0.25">
      <c r="A25" s="9"/>
      <c r="B25" s="1"/>
      <c r="C25" s="4"/>
      <c r="D25" s="4"/>
      <c r="E25" s="4">
        <f t="shared" si="0"/>
        <v>0</v>
      </c>
      <c r="F25" s="1"/>
    </row>
    <row r="26" spans="1:6" ht="24" thickBot="1" x14ac:dyDescent="0.3">
      <c r="A26" s="9"/>
      <c r="B26" s="1"/>
      <c r="C26" s="4"/>
      <c r="D26" s="4"/>
      <c r="E26" s="4">
        <f t="shared" si="0"/>
        <v>0</v>
      </c>
      <c r="F26" s="1"/>
    </row>
    <row r="27" spans="1:6" ht="24" thickBot="1" x14ac:dyDescent="0.3">
      <c r="A27" s="9"/>
      <c r="B27" s="1"/>
      <c r="C27" s="4"/>
      <c r="D27" s="4"/>
      <c r="E27" s="4">
        <f t="shared" si="0"/>
        <v>0</v>
      </c>
      <c r="F27" s="12"/>
    </row>
    <row r="28" spans="1:6" ht="24" thickBot="1" x14ac:dyDescent="0.3">
      <c r="A28" s="9"/>
      <c r="B28" s="1"/>
      <c r="C28" s="4"/>
      <c r="D28" s="4"/>
      <c r="E28" s="4">
        <f t="shared" si="0"/>
        <v>0</v>
      </c>
      <c r="F28" s="12"/>
    </row>
    <row r="29" spans="1:6" ht="23.25" x14ac:dyDescent="0.25">
      <c r="A29" s="9"/>
      <c r="B29" s="1"/>
      <c r="C29" s="4"/>
      <c r="D29" s="4"/>
      <c r="E29" s="4">
        <f t="shared" si="0"/>
        <v>0</v>
      </c>
      <c r="F29" s="1"/>
    </row>
    <row r="30" spans="1:6" ht="23.25" x14ac:dyDescent="0.25">
      <c r="A30" s="9"/>
      <c r="B30" s="1"/>
      <c r="C30" s="4"/>
      <c r="D30" s="4"/>
      <c r="E30" s="4">
        <f t="shared" si="0"/>
        <v>0</v>
      </c>
      <c r="F30" s="1"/>
    </row>
    <row r="31" spans="1:6" ht="23.25" x14ac:dyDescent="0.25">
      <c r="A31" s="9"/>
      <c r="B31" s="1"/>
      <c r="C31" s="4"/>
      <c r="D31" s="4"/>
      <c r="E31" s="4">
        <f t="shared" si="0"/>
        <v>0</v>
      </c>
      <c r="F31" s="1"/>
    </row>
    <row r="32" spans="1:6" ht="23.25" x14ac:dyDescent="0.25">
      <c r="A32" s="9"/>
      <c r="B32" s="1"/>
      <c r="C32" s="4"/>
      <c r="D32" s="4"/>
      <c r="E32" s="4">
        <f t="shared" si="0"/>
        <v>0</v>
      </c>
      <c r="F32" s="1"/>
    </row>
    <row r="33" spans="1:6" ht="23.25" x14ac:dyDescent="0.25">
      <c r="A33" s="9"/>
      <c r="B33" s="1"/>
      <c r="C33" s="4"/>
      <c r="D33" s="4"/>
      <c r="E33" s="4">
        <f t="shared" si="0"/>
        <v>0</v>
      </c>
      <c r="F33" s="1"/>
    </row>
    <row r="34" spans="1:6" ht="23.25" x14ac:dyDescent="0.25">
      <c r="A34" s="9"/>
      <c r="B34" s="1"/>
      <c r="C34" s="4"/>
      <c r="D34" s="4"/>
      <c r="E34" s="4">
        <f t="shared" si="0"/>
        <v>0</v>
      </c>
      <c r="F34" s="1"/>
    </row>
    <row r="35" spans="1:6" ht="23.25" x14ac:dyDescent="0.25">
      <c r="A35" s="9"/>
      <c r="B35" s="1"/>
      <c r="C35" s="4"/>
      <c r="D35" s="4"/>
      <c r="E35" s="4">
        <f t="shared" si="0"/>
        <v>0</v>
      </c>
      <c r="F35" s="1"/>
    </row>
    <row r="36" spans="1:6" ht="23.25" x14ac:dyDescent="0.25">
      <c r="A36" s="9"/>
      <c r="B36" s="1"/>
      <c r="C36" s="4"/>
      <c r="D36" s="4"/>
      <c r="E36" s="4">
        <f t="shared" si="0"/>
        <v>0</v>
      </c>
      <c r="F36" s="1"/>
    </row>
    <row r="37" spans="1:6" ht="23.25" x14ac:dyDescent="0.25">
      <c r="A37" s="9"/>
      <c r="B37" s="1"/>
      <c r="C37" s="4"/>
      <c r="D37" s="4"/>
      <c r="E37" s="4">
        <f t="shared" si="0"/>
        <v>0</v>
      </c>
      <c r="F37" s="1"/>
    </row>
    <row r="38" spans="1:6" ht="23.25" x14ac:dyDescent="0.25">
      <c r="A38" s="9"/>
      <c r="B38" s="1"/>
      <c r="C38" s="4"/>
      <c r="D38" s="4"/>
      <c r="E38" s="4">
        <f t="shared" si="0"/>
        <v>0</v>
      </c>
      <c r="F38" s="1"/>
    </row>
    <row r="39" spans="1:6" ht="23.25" x14ac:dyDescent="0.25">
      <c r="A39" s="9"/>
      <c r="B39" s="1"/>
      <c r="C39" s="4"/>
      <c r="D39" s="4"/>
      <c r="E39" s="4">
        <f t="shared" si="0"/>
        <v>0</v>
      </c>
      <c r="F39" s="1"/>
    </row>
    <row r="40" spans="1:6" ht="23.25" x14ac:dyDescent="0.25">
      <c r="A40" s="9"/>
      <c r="B40" s="1"/>
      <c r="C40" s="4"/>
      <c r="D40" s="4"/>
      <c r="E40" s="4">
        <f t="shared" si="0"/>
        <v>0</v>
      </c>
      <c r="F40" s="1"/>
    </row>
    <row r="41" spans="1:6" ht="23.25" x14ac:dyDescent="0.25">
      <c r="A41" s="9"/>
      <c r="B41" s="1"/>
      <c r="C41" s="4"/>
      <c r="D41" s="4"/>
      <c r="E41" s="4">
        <f t="shared" si="0"/>
        <v>0</v>
      </c>
      <c r="F41" s="1"/>
    </row>
    <row r="42" spans="1:6" ht="23.25" x14ac:dyDescent="0.25">
      <c r="A42" s="9"/>
      <c r="B42" s="1"/>
      <c r="C42" s="4"/>
      <c r="D42" s="4"/>
      <c r="E42" s="4">
        <f t="shared" si="0"/>
        <v>0</v>
      </c>
      <c r="F42" s="1"/>
    </row>
    <row r="43" spans="1:6" ht="23.25" x14ac:dyDescent="0.25">
      <c r="A43" s="9"/>
      <c r="B43" s="1"/>
      <c r="C43" s="4"/>
      <c r="D43" s="4"/>
      <c r="E43" s="4">
        <f t="shared" si="0"/>
        <v>0</v>
      </c>
      <c r="F43" s="1"/>
    </row>
    <row r="44" spans="1:6" ht="23.25" x14ac:dyDescent="0.25">
      <c r="A44" s="9"/>
      <c r="B44" s="1"/>
      <c r="C44" s="4"/>
      <c r="D44" s="4"/>
      <c r="E44" s="4">
        <f t="shared" si="0"/>
        <v>0</v>
      </c>
      <c r="F44" s="1"/>
    </row>
    <row r="45" spans="1:6" ht="23.25" x14ac:dyDescent="0.25">
      <c r="A45" s="9"/>
      <c r="B45" s="1"/>
      <c r="C45" s="4"/>
      <c r="D45" s="4"/>
      <c r="E45" s="4">
        <f t="shared" si="0"/>
        <v>0</v>
      </c>
      <c r="F45" s="1"/>
    </row>
    <row r="46" spans="1:6" ht="23.25" x14ac:dyDescent="0.25">
      <c r="A46" s="2"/>
      <c r="B46" s="1"/>
      <c r="C46" s="4"/>
      <c r="D46" s="4"/>
      <c r="E46" s="4">
        <f t="shared" si="0"/>
        <v>0</v>
      </c>
      <c r="F46" s="1"/>
    </row>
    <row r="47" spans="1:6" ht="31.5" x14ac:dyDescent="0.25">
      <c r="A47" s="57" t="s">
        <v>7</v>
      </c>
      <c r="B47" s="58"/>
      <c r="C47" s="10">
        <f>SUM(C5:C46)</f>
        <v>836</v>
      </c>
      <c r="D47" s="4"/>
      <c r="E47" s="4">
        <f>SUM(E5:E46)</f>
        <v>53795</v>
      </c>
      <c r="F47" s="1"/>
    </row>
    <row r="50" spans="3:3" x14ac:dyDescent="0.25">
      <c r="C50">
        <v>720</v>
      </c>
    </row>
    <row r="51" spans="3:3" x14ac:dyDescent="0.25">
      <c r="C51">
        <v>9000</v>
      </c>
    </row>
    <row r="52" spans="3:3" x14ac:dyDescent="0.25">
      <c r="C52">
        <v>4100</v>
      </c>
    </row>
    <row r="53" spans="3:3" x14ac:dyDescent="0.25">
      <c r="C53">
        <v>6975</v>
      </c>
    </row>
    <row r="54" spans="3:3" x14ac:dyDescent="0.25">
      <c r="C54">
        <v>1640</v>
      </c>
    </row>
    <row r="55" spans="3:3" x14ac:dyDescent="0.25">
      <c r="C55">
        <v>4500</v>
      </c>
    </row>
    <row r="56" spans="3:3" x14ac:dyDescent="0.25">
      <c r="C56">
        <v>4100</v>
      </c>
    </row>
    <row r="57" spans="3:3" x14ac:dyDescent="0.25">
      <c r="C57">
        <v>6750</v>
      </c>
    </row>
    <row r="58" spans="3:3" x14ac:dyDescent="0.25">
      <c r="C58">
        <v>1640</v>
      </c>
    </row>
    <row r="59" spans="3:3" x14ac:dyDescent="0.25">
      <c r="C59">
        <f>SUM(C50:C58)</f>
        <v>39425</v>
      </c>
    </row>
  </sheetData>
  <mergeCells count="2">
    <mergeCell ref="B2:E2"/>
    <mergeCell ref="A47:B4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rightToLeft="1" workbookViewId="0">
      <selection activeCell="C17" sqref="C17"/>
    </sheetView>
  </sheetViews>
  <sheetFormatPr defaultRowHeight="15" x14ac:dyDescent="0.25"/>
  <cols>
    <col min="1" max="1" width="18.5703125" customWidth="1"/>
    <col min="2" max="2" width="55.85546875" bestFit="1" customWidth="1"/>
    <col min="3" max="3" width="26.5703125" customWidth="1"/>
    <col min="4" max="4" width="25.140625" customWidth="1"/>
  </cols>
  <sheetData>
    <row r="1" spans="1:7" x14ac:dyDescent="0.25">
      <c r="C1" s="5"/>
    </row>
    <row r="2" spans="1:7" ht="23.25" x14ac:dyDescent="0.35">
      <c r="B2" s="56" t="s">
        <v>40</v>
      </c>
      <c r="C2" s="56"/>
    </row>
    <row r="3" spans="1:7" x14ac:dyDescent="0.25">
      <c r="C3" s="5"/>
    </row>
    <row r="4" spans="1:7" ht="23.25" x14ac:dyDescent="0.25">
      <c r="A4" s="3" t="s">
        <v>0</v>
      </c>
      <c r="B4" s="3" t="s">
        <v>1</v>
      </c>
      <c r="C4" s="6" t="s">
        <v>41</v>
      </c>
      <c r="D4" s="3" t="s">
        <v>4</v>
      </c>
    </row>
    <row r="5" spans="1:7" ht="23.25" x14ac:dyDescent="0.25">
      <c r="A5" s="9">
        <v>45025</v>
      </c>
      <c r="B5" s="1" t="s">
        <v>42</v>
      </c>
      <c r="C5" s="4">
        <v>200</v>
      </c>
      <c r="D5" s="1"/>
      <c r="G5">
        <v>200</v>
      </c>
    </row>
    <row r="6" spans="1:7" ht="23.25" x14ac:dyDescent="0.25">
      <c r="A6" s="9">
        <v>45028</v>
      </c>
      <c r="B6" s="1" t="s">
        <v>45</v>
      </c>
      <c r="C6" s="4">
        <v>100</v>
      </c>
      <c r="D6" s="11"/>
    </row>
    <row r="7" spans="1:7" ht="23.25" x14ac:dyDescent="0.25">
      <c r="A7" s="9">
        <v>45028</v>
      </c>
      <c r="B7" s="1" t="s">
        <v>46</v>
      </c>
      <c r="C7" s="4">
        <v>850</v>
      </c>
      <c r="D7" s="1"/>
    </row>
    <row r="8" spans="1:7" ht="24" thickBot="1" x14ac:dyDescent="0.3">
      <c r="A8" s="9">
        <v>45031</v>
      </c>
      <c r="B8" s="1" t="s">
        <v>47</v>
      </c>
      <c r="C8" s="4">
        <v>100</v>
      </c>
      <c r="D8" s="1"/>
    </row>
    <row r="9" spans="1:7" ht="24" thickBot="1" x14ac:dyDescent="0.3">
      <c r="A9" s="9">
        <v>45033</v>
      </c>
      <c r="B9" s="1" t="s">
        <v>48</v>
      </c>
      <c r="C9" s="4">
        <v>100</v>
      </c>
      <c r="D9" s="12"/>
    </row>
    <row r="10" spans="1:7" ht="24" thickBot="1" x14ac:dyDescent="0.3">
      <c r="A10" s="9">
        <v>45033</v>
      </c>
      <c r="B10" s="1" t="s">
        <v>49</v>
      </c>
      <c r="C10" s="4">
        <v>850</v>
      </c>
      <c r="D10" s="12"/>
    </row>
    <row r="11" spans="1:7" ht="24" thickBot="1" x14ac:dyDescent="0.3">
      <c r="A11" s="9">
        <v>45034</v>
      </c>
      <c r="B11" s="1" t="s">
        <v>42</v>
      </c>
      <c r="C11" s="4">
        <v>150</v>
      </c>
      <c r="D11" s="1"/>
    </row>
    <row r="12" spans="1:7" ht="24" thickBot="1" x14ac:dyDescent="0.3">
      <c r="A12" s="9">
        <v>45035</v>
      </c>
      <c r="B12" s="1" t="s">
        <v>51</v>
      </c>
      <c r="C12" s="4">
        <v>850</v>
      </c>
      <c r="D12" s="12"/>
    </row>
    <row r="13" spans="1:7" ht="24" thickBot="1" x14ac:dyDescent="0.3">
      <c r="A13" s="9">
        <v>45045</v>
      </c>
      <c r="B13" s="1" t="s">
        <v>52</v>
      </c>
      <c r="C13" s="4">
        <v>100</v>
      </c>
      <c r="D13" s="12"/>
    </row>
    <row r="14" spans="1:7" ht="24" thickBot="1" x14ac:dyDescent="0.35">
      <c r="A14" s="9">
        <v>45045</v>
      </c>
      <c r="B14" s="13" t="s">
        <v>53</v>
      </c>
      <c r="C14" s="4">
        <v>200</v>
      </c>
      <c r="D14" s="1"/>
    </row>
    <row r="15" spans="1:7" ht="24" thickBot="1" x14ac:dyDescent="0.35">
      <c r="A15" s="9">
        <v>45047</v>
      </c>
      <c r="B15" s="13" t="s">
        <v>99</v>
      </c>
      <c r="C15" s="23">
        <v>850</v>
      </c>
      <c r="D15" s="1"/>
    </row>
    <row r="16" spans="1:7" ht="24" thickBot="1" x14ac:dyDescent="0.35">
      <c r="A16" s="9">
        <v>45053</v>
      </c>
      <c r="B16" s="13" t="s">
        <v>168</v>
      </c>
      <c r="C16" s="4">
        <v>850</v>
      </c>
      <c r="D16" s="1"/>
    </row>
    <row r="17" spans="1:4" ht="23.25" x14ac:dyDescent="0.25">
      <c r="A17" s="9"/>
      <c r="B17" s="1"/>
      <c r="C17" s="4"/>
      <c r="D17" s="1"/>
    </row>
    <row r="18" spans="1:4" ht="23.25" x14ac:dyDescent="0.25">
      <c r="A18" s="9"/>
      <c r="B18" s="1"/>
      <c r="C18" s="4"/>
      <c r="D18" s="1"/>
    </row>
    <row r="19" spans="1:4" ht="23.25" x14ac:dyDescent="0.25">
      <c r="A19" s="9"/>
      <c r="B19" s="1"/>
      <c r="C19" s="4"/>
      <c r="D19" s="1"/>
    </row>
    <row r="20" spans="1:4" ht="23.25" x14ac:dyDescent="0.25">
      <c r="A20" s="9"/>
      <c r="B20" s="1"/>
      <c r="C20" s="4"/>
      <c r="D20" s="1"/>
    </row>
    <row r="21" spans="1:4" ht="23.25" x14ac:dyDescent="0.25">
      <c r="A21" s="9"/>
      <c r="B21" s="1"/>
      <c r="C21" s="4"/>
      <c r="D21" s="1"/>
    </row>
    <row r="22" spans="1:4" ht="23.25" x14ac:dyDescent="0.25">
      <c r="A22" s="9"/>
      <c r="B22" s="1"/>
      <c r="C22" s="4"/>
      <c r="D22" s="1"/>
    </row>
    <row r="23" spans="1:4" ht="23.25" x14ac:dyDescent="0.25">
      <c r="A23" s="9"/>
      <c r="B23" s="1"/>
      <c r="C23" s="4"/>
      <c r="D23" s="1"/>
    </row>
    <row r="24" spans="1:4" ht="23.25" x14ac:dyDescent="0.25">
      <c r="A24" s="9"/>
      <c r="B24" s="1"/>
      <c r="C24" s="4"/>
      <c r="D24" s="1"/>
    </row>
    <row r="25" spans="1:4" ht="23.25" x14ac:dyDescent="0.25">
      <c r="A25" s="9"/>
      <c r="B25" s="1"/>
      <c r="C25" s="4"/>
      <c r="D25" s="1"/>
    </row>
    <row r="26" spans="1:4" ht="24" thickBot="1" x14ac:dyDescent="0.3">
      <c r="A26" s="9"/>
      <c r="B26" s="1"/>
      <c r="C26" s="4"/>
      <c r="D26" s="1"/>
    </row>
    <row r="27" spans="1:4" ht="24" thickBot="1" x14ac:dyDescent="0.3">
      <c r="A27" s="9"/>
      <c r="B27" s="1"/>
      <c r="C27" s="4"/>
      <c r="D27" s="12"/>
    </row>
    <row r="28" spans="1:4" ht="24" thickBot="1" x14ac:dyDescent="0.3">
      <c r="A28" s="9"/>
      <c r="B28" s="1"/>
      <c r="C28" s="4"/>
      <c r="D28" s="12"/>
    </row>
    <row r="29" spans="1:4" ht="23.25" x14ac:dyDescent="0.25">
      <c r="A29" s="9"/>
      <c r="B29" s="1"/>
      <c r="C29" s="4"/>
      <c r="D29" s="1"/>
    </row>
    <row r="30" spans="1:4" ht="23.25" x14ac:dyDescent="0.25">
      <c r="A30" s="9"/>
      <c r="B30" s="1"/>
      <c r="C30" s="4"/>
      <c r="D30" s="1"/>
    </row>
    <row r="31" spans="1:4" ht="23.25" x14ac:dyDescent="0.25">
      <c r="A31" s="9"/>
      <c r="B31" s="1"/>
      <c r="C31" s="4"/>
      <c r="D31" s="1"/>
    </row>
    <row r="32" spans="1:4" ht="23.25" x14ac:dyDescent="0.25">
      <c r="A32" s="9"/>
      <c r="B32" s="1"/>
      <c r="C32" s="4"/>
      <c r="D32" s="1"/>
    </row>
    <row r="33" spans="1:4" ht="23.25" x14ac:dyDescent="0.25">
      <c r="A33" s="9"/>
      <c r="B33" s="1"/>
      <c r="C33" s="4"/>
      <c r="D33" s="1"/>
    </row>
    <row r="34" spans="1:4" ht="23.25" x14ac:dyDescent="0.25">
      <c r="A34" s="9"/>
      <c r="B34" s="1"/>
      <c r="C34" s="4"/>
      <c r="D34" s="1"/>
    </row>
    <row r="35" spans="1:4" ht="23.25" x14ac:dyDescent="0.25">
      <c r="A35" s="9"/>
      <c r="B35" s="1"/>
      <c r="C35" s="4"/>
      <c r="D35" s="1"/>
    </row>
    <row r="36" spans="1:4" ht="23.25" x14ac:dyDescent="0.25">
      <c r="A36" s="9"/>
      <c r="B36" s="1"/>
      <c r="C36" s="4"/>
      <c r="D36" s="1"/>
    </row>
    <row r="37" spans="1:4" ht="23.25" x14ac:dyDescent="0.25">
      <c r="A37" s="9"/>
      <c r="B37" s="1"/>
      <c r="C37" s="4"/>
      <c r="D37" s="1"/>
    </row>
    <row r="38" spans="1:4" ht="23.25" x14ac:dyDescent="0.25">
      <c r="A38" s="9"/>
      <c r="B38" s="1"/>
      <c r="C38" s="4"/>
      <c r="D38" s="1"/>
    </row>
    <row r="39" spans="1:4" ht="23.25" x14ac:dyDescent="0.25">
      <c r="A39" s="9"/>
      <c r="B39" s="1"/>
      <c r="C39" s="4"/>
      <c r="D39" s="1"/>
    </row>
    <row r="40" spans="1:4" ht="23.25" x14ac:dyDescent="0.25">
      <c r="A40" s="9"/>
      <c r="B40" s="1"/>
      <c r="C40" s="4"/>
      <c r="D40" s="1"/>
    </row>
    <row r="41" spans="1:4" ht="23.25" x14ac:dyDescent="0.25">
      <c r="A41" s="9"/>
      <c r="B41" s="1"/>
      <c r="C41" s="4"/>
      <c r="D41" s="1"/>
    </row>
    <row r="42" spans="1:4" ht="23.25" x14ac:dyDescent="0.25">
      <c r="A42" s="9"/>
      <c r="B42" s="1"/>
      <c r="C42" s="4"/>
      <c r="D42" s="1"/>
    </row>
    <row r="43" spans="1:4" ht="23.25" x14ac:dyDescent="0.25">
      <c r="A43" s="9"/>
      <c r="B43" s="1"/>
      <c r="C43" s="4"/>
      <c r="D43" s="1"/>
    </row>
    <row r="44" spans="1:4" ht="23.25" x14ac:dyDescent="0.25">
      <c r="A44" s="9"/>
      <c r="B44" s="1"/>
      <c r="C44" s="4"/>
      <c r="D44" s="1"/>
    </row>
    <row r="45" spans="1:4" ht="23.25" x14ac:dyDescent="0.25">
      <c r="A45" s="9"/>
      <c r="B45" s="1"/>
      <c r="C45" s="4"/>
      <c r="D45" s="1"/>
    </row>
    <row r="46" spans="1:4" ht="23.25" x14ac:dyDescent="0.25">
      <c r="A46" s="2"/>
      <c r="B46" s="1"/>
      <c r="C46" s="4"/>
      <c r="D46" s="1"/>
    </row>
    <row r="47" spans="1:4" ht="31.5" x14ac:dyDescent="0.25">
      <c r="A47" s="57" t="s">
        <v>7</v>
      </c>
      <c r="B47" s="58"/>
      <c r="C47" s="10">
        <f>SUM(C5:C46)</f>
        <v>5200</v>
      </c>
      <c r="D47" s="1"/>
    </row>
  </sheetData>
  <mergeCells count="2">
    <mergeCell ref="B2:C2"/>
    <mergeCell ref="A47:B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rightToLeft="1" workbookViewId="0">
      <selection activeCell="C16" sqref="C16"/>
    </sheetView>
  </sheetViews>
  <sheetFormatPr defaultRowHeight="15" x14ac:dyDescent="0.25"/>
  <cols>
    <col min="1" max="1" width="25.28515625" customWidth="1"/>
    <col min="2" max="2" width="33.7109375" customWidth="1"/>
    <col min="3" max="3" width="28" customWidth="1"/>
    <col min="4" max="4" width="33.7109375" bestFit="1" customWidth="1"/>
  </cols>
  <sheetData>
    <row r="1" spans="1:4" x14ac:dyDescent="0.25">
      <c r="C1" s="5"/>
    </row>
    <row r="2" spans="1:4" ht="23.25" x14ac:dyDescent="0.35">
      <c r="B2" s="56" t="s">
        <v>43</v>
      </c>
      <c r="C2" s="56"/>
    </row>
    <row r="3" spans="1:4" x14ac:dyDescent="0.25">
      <c r="C3" s="5"/>
    </row>
    <row r="4" spans="1:4" ht="23.25" x14ac:dyDescent="0.25">
      <c r="A4" s="3" t="s">
        <v>0</v>
      </c>
      <c r="B4" s="3" t="s">
        <v>1</v>
      </c>
      <c r="C4" s="6" t="s">
        <v>41</v>
      </c>
      <c r="D4" s="3" t="s">
        <v>4</v>
      </c>
    </row>
    <row r="5" spans="1:4" ht="23.25" x14ac:dyDescent="0.25">
      <c r="A5" s="9">
        <v>45025</v>
      </c>
      <c r="B5" s="1" t="s">
        <v>44</v>
      </c>
      <c r="C5" s="4">
        <v>2500</v>
      </c>
      <c r="D5" s="1"/>
    </row>
    <row r="6" spans="1:4" ht="23.25" x14ac:dyDescent="0.25">
      <c r="A6" s="9">
        <v>45033</v>
      </c>
      <c r="B6" s="1" t="s">
        <v>50</v>
      </c>
      <c r="C6" s="4">
        <v>30</v>
      </c>
      <c r="D6" s="11"/>
    </row>
    <row r="7" spans="1:4" ht="23.25" x14ac:dyDescent="0.25">
      <c r="A7" s="9"/>
      <c r="B7" s="1"/>
      <c r="C7" s="4"/>
      <c r="D7" s="1"/>
    </row>
    <row r="8" spans="1:4" ht="24" thickBot="1" x14ac:dyDescent="0.3">
      <c r="A8" s="9"/>
      <c r="B8" s="1"/>
      <c r="C8" s="4"/>
      <c r="D8" s="1"/>
    </row>
    <row r="9" spans="1:4" ht="24" thickBot="1" x14ac:dyDescent="0.3">
      <c r="A9" s="9"/>
      <c r="B9" s="1"/>
      <c r="C9" s="4"/>
      <c r="D9" s="12"/>
    </row>
    <row r="10" spans="1:4" ht="24" thickBot="1" x14ac:dyDescent="0.3">
      <c r="A10" s="9"/>
      <c r="B10" s="1"/>
      <c r="C10" s="4"/>
      <c r="D10" s="12"/>
    </row>
    <row r="11" spans="1:4" ht="24" thickBot="1" x14ac:dyDescent="0.3">
      <c r="A11" s="9"/>
      <c r="B11" s="1"/>
      <c r="C11" s="4"/>
      <c r="D11" s="1"/>
    </row>
    <row r="12" spans="1:4" ht="24" thickBot="1" x14ac:dyDescent="0.3">
      <c r="A12" s="9"/>
      <c r="B12" s="1"/>
      <c r="C12" s="4"/>
      <c r="D12" s="12"/>
    </row>
    <row r="13" spans="1:4" ht="24" thickBot="1" x14ac:dyDescent="0.3">
      <c r="A13" s="9"/>
      <c r="B13" s="1"/>
      <c r="C13" s="4"/>
      <c r="D13" s="12"/>
    </row>
    <row r="14" spans="1:4" ht="23.25" x14ac:dyDescent="0.25">
      <c r="A14" s="9"/>
      <c r="B14" s="1"/>
      <c r="C14" s="4"/>
      <c r="D14" s="1"/>
    </row>
    <row r="15" spans="1:4" ht="23.25" x14ac:dyDescent="0.25">
      <c r="A15" s="9"/>
      <c r="B15" s="1"/>
      <c r="C15" s="4"/>
      <c r="D15" s="1"/>
    </row>
    <row r="16" spans="1:4" ht="23.25" x14ac:dyDescent="0.25">
      <c r="A16" s="9"/>
      <c r="B16" s="1"/>
      <c r="C16" s="4"/>
      <c r="D16" s="1"/>
    </row>
    <row r="17" spans="1:4" ht="23.25" x14ac:dyDescent="0.25">
      <c r="A17" s="9"/>
      <c r="B17" s="1"/>
      <c r="C17" s="4"/>
      <c r="D17" s="1"/>
    </row>
    <row r="18" spans="1:4" ht="23.25" x14ac:dyDescent="0.25">
      <c r="A18" s="9"/>
      <c r="B18" s="1"/>
      <c r="C18" s="4"/>
      <c r="D18" s="1"/>
    </row>
    <row r="19" spans="1:4" ht="23.25" x14ac:dyDescent="0.25">
      <c r="A19" s="9"/>
      <c r="B19" s="1"/>
      <c r="C19" s="4"/>
      <c r="D19" s="1"/>
    </row>
    <row r="20" spans="1:4" ht="23.25" x14ac:dyDescent="0.25">
      <c r="A20" s="9"/>
      <c r="B20" s="1"/>
      <c r="C20" s="4"/>
      <c r="D20" s="1"/>
    </row>
    <row r="21" spans="1:4" ht="23.25" x14ac:dyDescent="0.25">
      <c r="A21" s="9"/>
      <c r="B21" s="1"/>
      <c r="C21" s="4"/>
      <c r="D21" s="1"/>
    </row>
    <row r="22" spans="1:4" ht="23.25" x14ac:dyDescent="0.25">
      <c r="A22" s="9"/>
      <c r="B22" s="1"/>
      <c r="C22" s="4"/>
      <c r="D22" s="1"/>
    </row>
    <row r="23" spans="1:4" ht="23.25" x14ac:dyDescent="0.25">
      <c r="A23" s="9"/>
      <c r="B23" s="1"/>
      <c r="C23" s="4"/>
      <c r="D23" s="1"/>
    </row>
    <row r="24" spans="1:4" ht="23.25" x14ac:dyDescent="0.25">
      <c r="A24" s="9"/>
      <c r="B24" s="1"/>
      <c r="C24" s="4"/>
      <c r="D24" s="1"/>
    </row>
    <row r="25" spans="1:4" ht="23.25" x14ac:dyDescent="0.25">
      <c r="A25" s="9"/>
      <c r="B25" s="1"/>
      <c r="C25" s="4"/>
      <c r="D25" s="1"/>
    </row>
    <row r="26" spans="1:4" ht="24" thickBot="1" x14ac:dyDescent="0.3">
      <c r="A26" s="9"/>
      <c r="B26" s="1"/>
      <c r="C26" s="4"/>
      <c r="D26" s="1"/>
    </row>
    <row r="27" spans="1:4" ht="24" thickBot="1" x14ac:dyDescent="0.3">
      <c r="A27" s="9"/>
      <c r="B27" s="1"/>
      <c r="C27" s="4"/>
      <c r="D27" s="12"/>
    </row>
    <row r="28" spans="1:4" ht="24" thickBot="1" x14ac:dyDescent="0.3">
      <c r="A28" s="9"/>
      <c r="B28" s="1"/>
      <c r="C28" s="4"/>
      <c r="D28" s="12"/>
    </row>
    <row r="29" spans="1:4" ht="23.25" x14ac:dyDescent="0.25">
      <c r="A29" s="9"/>
      <c r="B29" s="1"/>
      <c r="C29" s="4"/>
      <c r="D29" s="1"/>
    </row>
    <row r="30" spans="1:4" ht="23.25" x14ac:dyDescent="0.25">
      <c r="A30" s="9"/>
      <c r="B30" s="1"/>
      <c r="C30" s="4"/>
      <c r="D30" s="1"/>
    </row>
    <row r="31" spans="1:4" ht="23.25" x14ac:dyDescent="0.25">
      <c r="A31" s="9"/>
      <c r="B31" s="1"/>
      <c r="C31" s="4"/>
      <c r="D31" s="1"/>
    </row>
    <row r="32" spans="1:4" ht="23.25" x14ac:dyDescent="0.25">
      <c r="A32" s="9"/>
      <c r="B32" s="1"/>
      <c r="C32" s="4"/>
      <c r="D32" s="1"/>
    </row>
    <row r="33" spans="1:4" ht="23.25" x14ac:dyDescent="0.25">
      <c r="A33" s="9"/>
      <c r="B33" s="1"/>
      <c r="C33" s="4"/>
      <c r="D33" s="1"/>
    </row>
    <row r="34" spans="1:4" ht="23.25" x14ac:dyDescent="0.25">
      <c r="A34" s="9"/>
      <c r="B34" s="1"/>
      <c r="C34" s="4"/>
      <c r="D34" s="1"/>
    </row>
    <row r="35" spans="1:4" ht="23.25" x14ac:dyDescent="0.25">
      <c r="A35" s="9"/>
      <c r="B35" s="1"/>
      <c r="C35" s="4"/>
      <c r="D35" s="1"/>
    </row>
    <row r="36" spans="1:4" ht="23.25" x14ac:dyDescent="0.25">
      <c r="A36" s="9"/>
      <c r="B36" s="1"/>
      <c r="C36" s="4"/>
      <c r="D36" s="1"/>
    </row>
    <row r="37" spans="1:4" ht="23.25" x14ac:dyDescent="0.25">
      <c r="A37" s="9"/>
      <c r="B37" s="1"/>
      <c r="C37" s="4"/>
      <c r="D37" s="1"/>
    </row>
    <row r="38" spans="1:4" ht="23.25" x14ac:dyDescent="0.25">
      <c r="A38" s="9"/>
      <c r="B38" s="1"/>
      <c r="C38" s="4"/>
      <c r="D38" s="1"/>
    </row>
    <row r="39" spans="1:4" ht="23.25" x14ac:dyDescent="0.25">
      <c r="A39" s="9"/>
      <c r="B39" s="1"/>
      <c r="C39" s="4"/>
      <c r="D39" s="1"/>
    </row>
    <row r="40" spans="1:4" ht="23.25" x14ac:dyDescent="0.25">
      <c r="A40" s="9"/>
      <c r="B40" s="1"/>
      <c r="C40" s="4"/>
      <c r="D40" s="1"/>
    </row>
    <row r="41" spans="1:4" ht="23.25" x14ac:dyDescent="0.25">
      <c r="A41" s="9"/>
      <c r="B41" s="1"/>
      <c r="C41" s="4"/>
      <c r="D41" s="1"/>
    </row>
    <row r="42" spans="1:4" ht="23.25" x14ac:dyDescent="0.25">
      <c r="A42" s="9"/>
      <c r="B42" s="1"/>
      <c r="C42" s="4"/>
      <c r="D42" s="1"/>
    </row>
    <row r="43" spans="1:4" ht="23.25" x14ac:dyDescent="0.25">
      <c r="A43" s="9"/>
      <c r="B43" s="1"/>
      <c r="C43" s="4"/>
      <c r="D43" s="1"/>
    </row>
    <row r="44" spans="1:4" ht="23.25" x14ac:dyDescent="0.25">
      <c r="A44" s="9"/>
      <c r="B44" s="1"/>
      <c r="C44" s="4"/>
      <c r="D44" s="1"/>
    </row>
    <row r="45" spans="1:4" ht="23.25" x14ac:dyDescent="0.25">
      <c r="A45" s="9"/>
      <c r="B45" s="1"/>
      <c r="C45" s="4"/>
      <c r="D45" s="1"/>
    </row>
    <row r="46" spans="1:4" ht="23.25" x14ac:dyDescent="0.25">
      <c r="A46" s="2"/>
      <c r="B46" s="1"/>
      <c r="C46" s="4"/>
      <c r="D46" s="1"/>
    </row>
    <row r="47" spans="1:4" ht="31.5" x14ac:dyDescent="0.25">
      <c r="A47" s="57" t="s">
        <v>7</v>
      </c>
      <c r="B47" s="58"/>
      <c r="C47" s="10">
        <f>SUM(C5:C46)</f>
        <v>2530</v>
      </c>
      <c r="D47" s="1"/>
    </row>
  </sheetData>
  <mergeCells count="2">
    <mergeCell ref="B2:C2"/>
    <mergeCell ref="A47:B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مواد عزل</vt:lpstr>
      <vt:lpstr>مصنعيات بناء </vt:lpstr>
      <vt:lpstr>عيد طوب </vt:lpstr>
      <vt:lpstr>المقاول</vt:lpstr>
      <vt:lpstr> الاسمنت</vt:lpstr>
      <vt:lpstr>زلط ورمل</vt:lpstr>
      <vt:lpstr>زراجين ولفة سيلك</vt:lpstr>
      <vt:lpstr>مصنعيات الكهربائي</vt:lpstr>
      <vt:lpstr>مصنعيات السباك</vt:lpstr>
      <vt:lpstr>ادوات كهرباء</vt:lpstr>
      <vt:lpstr>ادوات سباكه</vt:lpstr>
      <vt:lpstr>اكراميات</vt:lpstr>
      <vt:lpstr>الهزاز</vt:lpstr>
      <vt:lpstr>راتب الغفير</vt:lpstr>
      <vt:lpstr>مصروفات حكوميه</vt:lpstr>
      <vt:lpstr>عماله مؤقته</vt:lpstr>
      <vt:lpstr>الايجارات</vt:lpstr>
      <vt:lpstr>مصروفات نثرية</vt:lpstr>
      <vt:lpstr>مياه</vt:lpstr>
      <vt:lpstr>ابواب صاج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2023-06-10T13:39:49Z</dcterms:modified>
</cp:coreProperties>
</file>